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dades compartidas\GESTION DE COMPRAS\PROCESOS DE COTIZACIÓN\INVITACION A PRESENTAR PROPUESTA - PÁGINA WEB\2024\10090 - Suministro e instalación de equipos audiovisuales y conectividad  Nueva Sede\2. Pliegos 10090\"/>
    </mc:Choice>
  </mc:AlternateContent>
  <xr:revisionPtr revIDLastSave="0" documentId="13_ncr:1_{5F02DC51-CB2F-46A1-8487-B63BCA1BC9F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OLUCIÓN AU PB" sheetId="1" r:id="rId1"/>
    <sheet name="SOLUCIÓN AU PV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2" i="6" l="1"/>
  <c r="H162" i="6"/>
  <c r="I563" i="1"/>
  <c r="H563" i="1"/>
  <c r="E376" i="1"/>
  <c r="F376" i="1" s="1"/>
  <c r="I376" i="1" s="1"/>
  <c r="E397" i="1"/>
  <c r="F397" i="1" s="1"/>
  <c r="I397" i="1" s="1"/>
  <c r="E414" i="1"/>
  <c r="F414" i="1" s="1"/>
  <c r="I414" i="1" s="1"/>
  <c r="E437" i="1"/>
  <c r="F437" i="1" s="1"/>
  <c r="I437" i="1" s="1"/>
  <c r="E460" i="1"/>
  <c r="F460" i="1" s="1"/>
  <c r="I460" i="1" s="1"/>
  <c r="E490" i="1"/>
  <c r="F490" i="1" s="1"/>
  <c r="I490" i="1" s="1"/>
  <c r="E501" i="1"/>
  <c r="F501" i="1" s="1"/>
  <c r="I501" i="1" s="1"/>
  <c r="E510" i="1"/>
  <c r="F510" i="1" s="1"/>
  <c r="I510" i="1" s="1"/>
  <c r="E522" i="1"/>
  <c r="F522" i="1" s="1"/>
  <c r="I522" i="1" s="1"/>
  <c r="E536" i="1"/>
  <c r="F536" i="1" s="1"/>
  <c r="I536" i="1" s="1"/>
  <c r="E558" i="1"/>
  <c r="F558" i="1" s="1"/>
  <c r="I558" i="1" s="1"/>
  <c r="E372" i="1"/>
  <c r="F372" i="1" s="1"/>
  <c r="I372" i="1" s="1"/>
  <c r="E370" i="1"/>
  <c r="F370" i="1" s="1"/>
  <c r="I370" i="1" s="1"/>
  <c r="E151" i="6" l="1"/>
  <c r="F151" i="6" s="1"/>
  <c r="I151" i="6" s="1"/>
  <c r="E130" i="6"/>
  <c r="F130" i="6" s="1"/>
  <c r="I130" i="6" s="1"/>
  <c r="E114" i="6"/>
  <c r="F114" i="6" s="1"/>
  <c r="I114" i="6" s="1"/>
  <c r="E102" i="6"/>
  <c r="F102" i="6" s="1"/>
  <c r="I102" i="6" s="1"/>
  <c r="E84" i="6"/>
  <c r="F84" i="6" s="1"/>
  <c r="I84" i="6" s="1"/>
  <c r="E61" i="6"/>
  <c r="F61" i="6" s="1"/>
  <c r="I61" i="6" s="1"/>
  <c r="E29" i="6"/>
  <c r="F29" i="6" s="1"/>
  <c r="I29" i="6" s="1"/>
  <c r="E4" i="6"/>
  <c r="F4" i="6" s="1"/>
  <c r="I4" i="6" s="1"/>
  <c r="E562" i="1" l="1"/>
  <c r="F562" i="1" s="1"/>
  <c r="I562" i="1" s="1"/>
  <c r="E352" i="1"/>
  <c r="F352" i="1" s="1"/>
  <c r="I352" i="1" s="1"/>
  <c r="E332" i="1"/>
  <c r="F332" i="1" s="1"/>
  <c r="E316" i="1"/>
  <c r="F316" i="1" s="1"/>
  <c r="I316" i="1" s="1"/>
  <c r="E299" i="1"/>
  <c r="F299" i="1" s="1"/>
  <c r="I299" i="1" s="1"/>
  <c r="E283" i="1"/>
  <c r="F283" i="1" s="1"/>
  <c r="I283" i="1" s="1"/>
  <c r="E258" i="1"/>
  <c r="F258" i="1" s="1"/>
  <c r="I258" i="1" s="1"/>
  <c r="E240" i="1"/>
  <c r="F240" i="1" s="1"/>
  <c r="I240" i="1" s="1"/>
  <c r="E226" i="1"/>
  <c r="F226" i="1" s="1"/>
  <c r="I226" i="1" s="1"/>
  <c r="E208" i="1"/>
  <c r="F208" i="1" s="1"/>
  <c r="I208" i="1" s="1"/>
  <c r="E192" i="1"/>
  <c r="F192" i="1" s="1"/>
  <c r="I192" i="1" s="1"/>
  <c r="E165" i="1"/>
  <c r="F165" i="1" s="1"/>
  <c r="I165" i="1" s="1"/>
  <c r="E137" i="1"/>
  <c r="F137" i="1" s="1"/>
  <c r="I137" i="1" s="1"/>
  <c r="E117" i="1"/>
  <c r="F117" i="1" s="1"/>
  <c r="I117" i="1" s="1"/>
  <c r="E91" i="1"/>
  <c r="F91" i="1" s="1"/>
  <c r="I91" i="1" s="1"/>
  <c r="E64" i="1"/>
  <c r="F64" i="1" s="1"/>
  <c r="I64" i="1" s="1"/>
  <c r="E36" i="1"/>
  <c r="F36" i="1" s="1"/>
  <c r="I36" i="1" s="1"/>
  <c r="E4" i="1"/>
  <c r="F4" i="1" s="1"/>
  <c r="I4" i="1" s="1"/>
  <c r="I332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<sst xmlns="http://schemas.openxmlformats.org/spreadsheetml/2006/main" count="814" uniqueCount="565">
  <si>
    <t>ÍTEM</t>
  </si>
  <si>
    <t>EQUIPO</t>
  </si>
  <si>
    <t>ESPECIFICACIONES TÉCNICAS</t>
  </si>
  <si>
    <t>Procesador de audio</t>
  </si>
  <si>
    <t>Cantidad: 2</t>
  </si>
  <si>
    <t>128 × 128 canales de audio en red</t>
  </si>
  <si>
    <t>16 × 16 canales de audio USB</t>
  </si>
  <si>
    <t>24 canales de E/S analógicos,
incluidos 8 canales Flex configurables</t>
  </si>
  <si>
    <t>Hasta 32 × 32 canales de Dante basado en software</t>
  </si>
  <si>
    <t>Múltiples instancias de líneas VoIP</t>
  </si>
  <si>
    <t>Línea telefónica POTS única</t>
  </si>
  <si>
    <t>Hasta 16 instancias de procesamiento AEC asignables y enrutables</t>
  </si>
  <si>
    <t>Dos puertos Gigabit Ethernet con recursos de aplicación asignables en cualquier combinación de VoIP</t>
  </si>
  <si>
    <t>Un único software  para la configuración, control y monitoreo del sistema a través de Ethernet y con soporte de direccionamiento estático o Auto/DHCP TCP/IP</t>
  </si>
  <si>
    <t>Con marcado CE, listado UL y conforme a RoHS</t>
  </si>
  <si>
    <t>Respuesta de frecuencias de entrada de 20 Hz a 20 kHz a +21dBu</t>
  </si>
  <si>
    <t>Impedancia de entrada (balanceada) nominal a 5 k Ω</t>
  </si>
  <si>
    <t>Alimentación phantom de +48 VDC, 10 mA máx. por entrada</t>
  </si>
  <si>
    <t>Respuesta de frecuencias de salida de +0.2 % a 0.5 dB</t>
  </si>
  <si>
    <t>Impedancia de salida (balanceada) 220 Ω</t>
  </si>
  <si>
    <t>USB-B Profundidad de bits de 16-bit</t>
  </si>
  <si>
    <t>Cumplimiento de normativas 15B (EE UU), FCC parte 68 / TIA-968-B (EE UU), JATE (Japón), AS/ACIF S002 (Australia), PTC200 (Nueva Zelanda),
ES203 021 (Europa), resolución ANATEL 473 (Brasil), NOM-151-SCTI (México), PSTN01 (Taiwán), Industry Canada CS-03 (Canadá), marcado CE (Europa), listado en UL y C-UL (EE UU y Canadá), RCM (Australia), EAC (Unión Aduanera Euroasiática) y Directiva RoHS (Europa)</t>
  </si>
  <si>
    <t>Frecuencia de muestreo de 48 kHz</t>
  </si>
  <si>
    <t>Cantidad: 1</t>
  </si>
  <si>
    <t>64 x 64 canales de audio en red</t>
  </si>
  <si>
    <t>8 canales de audio flexibles IN/OUT MIC/LINE</t>
  </si>
  <si>
    <t>Hasta 8 instancias de procesamiento AEC asignables y enrutables</t>
  </si>
  <si>
    <t>Hasta 32 x 32 canales de audio Dante
(8x8 incluidos)</t>
  </si>
  <si>
    <t>Host de dispositivo de audio USB externo</t>
  </si>
  <si>
    <t>Admite hasta 2 instancias de softphone de VoIP</t>
  </si>
  <si>
    <t>Puertos duales gigabit ethernet con asignables
recursos de aplicación que ofrecen cualquier combinación de
VoIP y audio o red</t>
  </si>
  <si>
    <t>Frecuencia de salida
20 Hz a 20 kHz @ todos los ajustes + 0,5 / -0,3 dB
THD de salida 0.005% típico, nivel de salida máximo de +20 dBu</t>
  </si>
  <si>
    <t>Impedancia de salida (balanceada) 332 Ω</t>
  </si>
  <si>
    <t>Grabación/reproducción de audio Grabación de 4 canales/reproducción de 16 canales (ampliable a 32 canales con licencia opcional</t>
  </si>
  <si>
    <t>Puerto GPIO 8 x 8</t>
  </si>
  <si>
    <t>RS-232 por 2 puertos</t>
  </si>
  <si>
    <t>USB B o C (audio) Profundidad de bits 16 bits
Cantidad de canales 8 x 8
Frecuencia de muestreo 48 kHz</t>
  </si>
  <si>
    <t>Cumplimiento
FCC Parte 68 / TIA-968-B (EE. UU.) ES203 021, CE, RoHS (Europa), PTC200 (Nueva Zelanda)
NOM-151-SCTI (México) JATE (Japón) Listado en UL y C-UL (EE. UU. y Canadá) AC (Unión Aduanera Euroasiática) PSTN01 (Taiwán) Industria Canadá CS-03 (Canadá)AS/ACIF S002 y RCM (Australia)</t>
  </si>
  <si>
    <t>La tecnología FlexAmp Technologypermite que cada par de canales entregue hasta 400 W en total, en cualquier proporción.</t>
  </si>
  <si>
    <t>Circuito de salida Clase-D y fuente de poder conmutada para una alta eficiencia y bajo costo de propiedad</t>
  </si>
  <si>
    <t>Diseño de amplificador 1RU para ahorrar espacio de rack</t>
  </si>
  <si>
    <t>Selector de carga para manejar 4 Ω, 8Ω, 70 V o 100 V en cada canal</t>
  </si>
  <si>
    <t>Filtro pasa altos de 80 Hz seleccionable ofrecido en cada canal</t>
  </si>
  <si>
    <t>Ahorro de energía - Auto-standby (después de 28 minutos con auto-rampa cuando regresa la señal) y entrada para un standby remoto</t>
  </si>
  <si>
    <t>Salida remota de estado de amplificador</t>
  </si>
  <si>
    <t xml:space="preserve"> Potencia (Usando todos los canales) a  8 Ω 200 W a 84 Ω 200 W a 70V 200 W a 100V 200W</t>
  </si>
  <si>
    <t>Respuesta de Frecuencia a 8 Ω 20 Hz – 20 kHz +/- 0.5 dB</t>
  </si>
  <si>
    <t>Señal a Ruido &gt; 103 dB</t>
  </si>
  <si>
    <t>Sensitividad de entrada 1.23 V (+4 dBu)</t>
  </si>
  <si>
    <t>Ganancia a 8 Ω 30.0 dB</t>
  </si>
  <si>
    <t>Circuito de salida Clase D</t>
  </si>
  <si>
    <t>Impedancia de entrada &gt;10k, balanceado o desbalanceado</t>
  </si>
  <si>
    <t>Nivel máximo de entrada 12.3 V (+24 dBu)</t>
  </si>
  <si>
    <t>Enfriamiento por aire forzado, velocidad de ventilador controlada por temperatura, flujo de aire lateral/trasero hacia el frente</t>
  </si>
  <si>
    <t>Rango de temperatura de operación Máximo: -10° - 50° C, recomendado: 0° - 35° C, desempeño reducido por arriba de 40° C</t>
  </si>
  <si>
    <t>Indicadores panel frontal Encendido, señal (por canal), limite / mute / protección (por canal)</t>
  </si>
  <si>
    <t>Modos de operación configurables por el usuario (por canal) DIP switch selectable, low impedance 4 Ω or 8 Ω, high impedance direct drive 70 V or 100 V</t>
  </si>
  <si>
    <t xml:space="preserve">Amplificador de 4 canales </t>
  </si>
  <si>
    <t>Numero de canales 4</t>
  </si>
  <si>
    <t>Amplificador de 8 canales</t>
  </si>
  <si>
    <t>Numero de canales 8</t>
  </si>
  <si>
    <t>Amplificador de 4 canales</t>
  </si>
  <si>
    <t>Integración perfecta de transporte y control de audio a través de protocolos y hardware Gigabit Ethernet estándar</t>
  </si>
  <si>
    <t>Capaz de ofrecer hasta 8000 W de potencia</t>
  </si>
  <si>
    <t>Baja impedancia, sistema de 70 V y 100 V de transmisión directa disponible en todos los canales</t>
  </si>
  <si>
    <t>Topología de circuito híbrido que mezcla la robustez del amplificador PL380 PowerLight™ con los nuevos dispositivos de salida de alto voltaje y alta corriente</t>
  </si>
  <si>
    <t>FlexAm  permite una distribución de potencia asimétrica en los canales del amplificador</t>
  </si>
  <si>
    <t>Flexible Amplifier Summing Technology™ optimiza tanto las cargas de alto voltaje (salida de hasta 200 Vrms) como las cargas de alta corriente
(hasta 35 A)</t>
  </si>
  <si>
    <t>Fuente de alimentación universal conmutada PowerLight™ con corrección del factor de potencia para obtener el mayor desempeño y una mayor calidad de audio con un peso reducido</t>
  </si>
  <si>
    <t>Entradas mic/línea enrutables para ofrecer más opciones</t>
  </si>
  <si>
    <t>Ocho conexiones GPIO configurables y bidireccionales</t>
  </si>
  <si>
    <t>Modos automáticos de ahorro de energía integrados para garantizar que el amplificador utiliza la cantidad mínima de alimentación de AC a la vez que ofrece una calidad de audio excepcional</t>
  </si>
  <si>
    <t>4 canales independientes</t>
  </si>
  <si>
    <t>Potencia máxima a 2 Ω 500 W, a 4 Ω 1500 W, a 8 Ω 1000 W, a 16 Ω 500, a 100V 1000 W, a 70V 1000W</t>
  </si>
  <si>
    <t>Potencia continua a  2 Ω 400 W, a 4 Ω 625 W, a 8 Ω 625 W, a 16 Ω 313, a 100V 625 W, a 70V 550W</t>
  </si>
  <si>
    <t>Fuente de alimentación - Potencia de salida máxima 4000W</t>
  </si>
  <si>
    <t>Distorsión típica  8 Ω de 0.02 % -0.05 % 4 Ω de 0.04 % -0.1 %</t>
  </si>
  <si>
    <t>Respuesta en frecuencia (8 Ω) 20 Hz - 20 kHz, +0.2 dB / -0.7 dB</t>
  </si>
  <si>
    <t>Ruido, Salida no ponderada sin silenciar &gt; 102 dB</t>
  </si>
  <si>
    <t>Ganancia (configuración de 1.2 V) de 35 dB</t>
  </si>
  <si>
    <t>Coeficiente de atenuación  &gt; 100 %</t>
  </si>
  <si>
    <t>Impedancia de entrada &gt; 8 mil balanceada y &gt; 4 mil balanceada</t>
  </si>
  <si>
    <t>Controles e indicadores (parte frontal) Encendido • Botones de SILENCIO de canal • Botones de SELECCIÓN de canal • Indicadores LED de recorte y señal de entrada de canal • Medidores LED de LÍMITE y salida de canal • Botones de navegación de SIGUIENTE (NEXT), ANTERIOR (PREV) e ID • Perilla de control</t>
  </si>
  <si>
    <t>Controles e indicadores (parte trasera) Desconexión de la alimentación AC (IEC C-14)</t>
  </si>
  <si>
    <t>Conectores de entradade tipo  euro de 3 pines</t>
  </si>
  <si>
    <t>Conectores de salida tipo euro de 8 pines</t>
  </si>
  <si>
    <t>Protección de carga y amplificador en caso de  Cortocircuito, circuito abierto, sobrecorriente, sobretensión, calor, RF, apagado por fallo DC, limitación de corriente de entrada, encendido/apagado de silencio</t>
  </si>
  <si>
    <t>Entrada de alimentación AC de fuente de alimentación universal 100 – 240 VAC + / 50 - 60 Hz con corrección del factor de potencia activo</t>
  </si>
  <si>
    <t>Autorizaciones de organismos reguladores Compatibles con UL, CE, RoHS/WEEE, FCC Clase B (emisiones radiadas y conducidas)</t>
  </si>
  <si>
    <t>Parlante en RED</t>
  </si>
  <si>
    <t>Driver de 4 pulgadas, de rango completo</t>
  </si>
  <si>
    <t>Power over Ethernet: alimentación, datos y control a través de un solo cable</t>
  </si>
  <si>
    <t>Características tonales uniformes  que permiten combinar distintas cajas acústicas en un único espacio</t>
  </si>
  <si>
    <t>Ideal para aplicaciones de voz y música</t>
  </si>
  <si>
    <t>altavoz con  (Intrinsic Correction™) de forma automática para simplificar el proceso de ajuste</t>
  </si>
  <si>
    <t>Rejilla magnética de ajuste fácil Snap-Fit</t>
  </si>
  <si>
    <t>Logotipo extraíble sin dejar imperfecciones</t>
  </si>
  <si>
    <t>Placa de cubierta de conductos extraíble, también disponible como accesorio para el cableado de preinstalación</t>
  </si>
  <si>
    <t>Rango de frecuencia efectivo de 100 Hz - 20 kHz</t>
  </si>
  <si>
    <t>Potencia/voltaje de ruido nominal (W rms)  de 12 W (PoE) o 24 W (PoE+)</t>
  </si>
  <si>
    <t>Sensibilidad  de 90 dB, 1 W a 1 m</t>
  </si>
  <si>
    <t>Cobertura nominal (-6 dB) 120° de 3.8</t>
  </si>
  <si>
    <t xml:space="preserve"> Índice de direccionalidad de 5.8 dB</t>
  </si>
  <si>
    <t>Nivel de presión sonora continua máximo de 94 dB (PoE) o de 97 dB (PoE+)</t>
  </si>
  <si>
    <t>Pico máximo de nivel de presión sonora de 108 dB (PoE) o de  111 dB (PoE+)</t>
  </si>
  <si>
    <t>Tipo del conector de entrada RJ45</t>
  </si>
  <si>
    <t>Material de la caja del Bafle de ABS sobre carcasa trasera de acero con recubrimiento en polvo</t>
  </si>
  <si>
    <t>Material de la rejilla de Acero con recubrimiento en polvo</t>
  </si>
  <si>
    <t>Dimensiones exteriores de Diámetro del orificio de 179 mm (7.1 pulgadas)</t>
  </si>
  <si>
    <t>Entorno de funcionamiento para a uso en interiores</t>
  </si>
  <si>
    <t>Agencia de seguridad de la UL 1480A</t>
  </si>
  <si>
    <t>Alimentación PoE (Tipo 1 Clase 4) o PoE+ (Tipo 2 Clase 4)</t>
  </si>
  <si>
    <t>Parlante de techo</t>
  </si>
  <si>
    <t xml:space="preserve">Características tonales consistentes para aplicaciones de techo </t>
  </si>
  <si>
    <t>La guía de onda DMT (Directivity Matched Transition™) garantiza una cobertura y respuesta de frecuencia uniforme en el área de cobertura</t>
  </si>
  <si>
    <t>Rejilla magnética de ajuste rápido</t>
  </si>
  <si>
    <t>3x orejas de doble escalonado extra largas</t>
  </si>
  <si>
    <t>Filtros avanzados de ecualización , disponible a través de procesamiento.</t>
  </si>
  <si>
    <t>Transformador de baja saturación y baja pérdida de 70/100V con derivación a 16Ω</t>
  </si>
  <si>
    <t>Logotipo removible</t>
  </si>
  <si>
    <t>Cubierta removible para conduit, también disponible como accesorio para preinstalación de cableado</t>
  </si>
  <si>
    <t>Certificación UL1480 y UL204</t>
  </si>
  <si>
    <t>Transductor de LF Woofer de cono de papel tratado para intemperie de 165 mm [6.5 in]</t>
  </si>
  <si>
    <t>Transductor de HF Tweeter de domo de aluminio 19 mm [.75 in]</t>
  </si>
  <si>
    <t>Rango efectivo de Frecuencia 1 65 Hz – 20 kHz</t>
  </si>
  <si>
    <t>Potencia nominal / voltaje 2 60 watts / 31 volts (rms)</t>
  </si>
  <si>
    <t>Sensibilidad [dB] 3 88</t>
  </si>
  <si>
    <t>Cobertura nominal (6 dB) 4 135° cónica DMT</t>
  </si>
  <si>
    <t>Factor de Directividad 4 6.5</t>
  </si>
  <si>
    <t>Indice de Directividad [dB] 4 8</t>
  </si>
  <si>
    <t>SPL máximo continuo [dB] 5 106</t>
  </si>
  <si>
    <t>SPL máximo pico [dB] 5 112</t>
  </si>
  <si>
    <t>Impedancia Nominal [ohms] 16</t>
  </si>
  <si>
    <t>Ajustes de Transformador /
impedancia
Derivación:16Ω
7.5W (70V); 15W (100V) Tap: 667Ω
15W (70V); 30W (100V) Tap: 333Ω
30W (70V); 60W (100V) Tap: 167Ω
60W (70V); N/A (100V) Tap: 83Ω</t>
  </si>
  <si>
    <t>Conector de entrada Euroblock</t>
  </si>
  <si>
    <t>Material de gabinete Acero con pintura de polvo</t>
  </si>
  <si>
    <t>Material de rejilla Acero con pintura de polvo</t>
  </si>
  <si>
    <t>Protección de ingreso IP-34</t>
  </si>
  <si>
    <t>Ambiente de operación Diseñado para uso de interiores</t>
  </si>
  <si>
    <t>Temperatura de operación -20 a 50° C [-4 a 122° F]</t>
  </si>
  <si>
    <t>Accesorios Incluidos Anillo en C y rieles para plafón, tornillos de rieles,
conector euroblock, plantilla de corte, rejilla</t>
  </si>
  <si>
    <t>Agencias de Seguridad UL1480, UL2043, NFPA90, NFPA70 adecuados para
su uso en espacios de manejo de aire. Transformador
UL registrado por UL1876, ROHS, conforme CE.
Bafle cumple con UL94-V0 y UL94-5VB calificación
flamibilidad; en conformidad con los sistemas
IEC60849 / EN60849.</t>
  </si>
  <si>
    <t>Parlante de techo de bajo perfil</t>
  </si>
  <si>
    <t>Rango efectivo de Frecuencia1, 2, 3, 8 de 65 Hz – 20 kHz</t>
  </si>
  <si>
    <t>Potencia nominal / voltaje 6 60 watts / 31 volts (rms)</t>
  </si>
  <si>
    <t>Sensibilidad [dB] Nominal @1W, 1m 2, 3, 4, 8 : 88</t>
  </si>
  <si>
    <t>Cobertura (‐6 dB) [°] Nominal de  2, 5, 8 : 135 cónica DMT</t>
  </si>
  <si>
    <t>Factor de Directividad 2, 5, 8 a 6.5</t>
  </si>
  <si>
    <t>Indice de Directividad [dB] 2, 5, 8 de 8</t>
  </si>
  <si>
    <t>SPL máximo continuo [dB] 7 a 106</t>
  </si>
  <si>
    <t>SPL máximo pico [dB] 7 de 112</t>
  </si>
  <si>
    <t>Transformer taps / impedance
Derivación:16Ω
7.5W (70V); 15W (100V) Tap: 667Ω
15W (70V); 30W (100V) Tap: 333Ω
30W (70V); 60W (100V) Tap: 167Ω
60W (70V); N/A (100V) Tap: 83Ω</t>
  </si>
  <si>
    <t>Conector de entrada Conector Euroblock con salida en paralelo</t>
  </si>
  <si>
    <t>Anillo en C y rieles para plafón, tornillos de rieles, conector euroblock, plantilla de corte, rejilla</t>
  </si>
  <si>
    <t>Agencias de Seguridad
UL1480, UL2043, NFPA90, NFPA70 adecuados para su uso en espacios de manejo de aire. Transformador UL registrado por UL1876, ROHS, conforme CE. Bafle cumple con UL94-V0 y UL94-5VB calificación flamibilidad; en conformidad con los sistemas IEC60849 / EN60849.</t>
  </si>
  <si>
    <t>Parlante de pared</t>
  </si>
  <si>
    <t>DMT™ (Directivity Matched Transition) garantiza una respuesta en frecuencia suave y uniforme en el área de cobertura</t>
  </si>
  <si>
    <t>El sistema X-Mount™ permite que el altavoz sea fácilmente instalado y desplegado en una variedad de ángulos si deslizamiento con el tiempo</t>
  </si>
  <si>
    <t>Filtros avanzados de ecualización, disponible a través de procesamiento.</t>
  </si>
  <si>
    <t>Transformador de baja saturación y baja pérdida de 70/100V con derivación a 8Ω</t>
  </si>
  <si>
    <t>Gabinetes ligeros de ABS ofrecen durabilidad a largo plazo y una buena apariencia duradera</t>
  </si>
  <si>
    <t>Panel de conexión y rejillas de aluminio con pintura de polvo para mejorar la resistencia a intemperie</t>
  </si>
  <si>
    <t>Cumple con la norma IEC60529 IP-54 para resistencia polvo y salpicaduras</t>
  </si>
  <si>
    <t>Conexiones M10 para montaje en yugo opcional o instalaciones suspendidas</t>
  </si>
  <si>
    <t>Rango efectivo de Frecuencia1 de 50 – 19k Hz</t>
  </si>
  <si>
    <t>Potencia nominal / voltaje2 de 250 watts / 45 volts (rms)</t>
  </si>
  <si>
    <t>Sensibilidad de banda ancha3 92 dB SPL</t>
  </si>
  <si>
    <t>Ángulo de Cobertura (-6 dB) 90°</t>
  </si>
  <si>
    <t>Factor de Directividad (Q) de 10</t>
  </si>
  <si>
    <t>Indice de Directividad 10 dB</t>
  </si>
  <si>
    <t>SPL Máximo continuo4 116 dB</t>
  </si>
  <si>
    <t>SPL Máximo pico4 122 dB</t>
  </si>
  <si>
    <t>Impedancia Nominal 8 ohms</t>
  </si>
  <si>
    <t>Ajustes de Transformador
70 V: 100, 50, 25, 12.5 watts y derivación a 8 ohm
100V: 100, 50, 25 watts y derivación a 8 ohm</t>
  </si>
  <si>
    <t>Transductor de HF
Driver de compresión de 25 mm [1 in] exit / Bobina de 35mm [1.4 in] voice-coil</t>
  </si>
  <si>
    <t>Transductor de LF
woofer de cono de papel tratado para intemperie de 254 mm [10 in], bobina de 65 mm [2.5 in]</t>
  </si>
  <si>
    <t>Conector Euroblock con salida en paralelo</t>
  </si>
  <si>
    <t>Accesorios Incluidos
Sistema de montaje X-Mount, conector euroblock, cubierta del panel de entrada</t>
  </si>
  <si>
    <t>Material de rejilla Aluminio con pintura de polvo</t>
  </si>
  <si>
    <t>Material de X-Mount Aluminio con pintura de polvo</t>
  </si>
  <si>
    <t>Subwoofer</t>
  </si>
  <si>
    <t>Profundidad y claridad mejoradas aun ocupándose a volúmenes bajos</t>
  </si>
  <si>
    <t>Posibilidad de combinar diferentes formatos de altavoces entre sí (cualquier subwoofer con cualquier satélite).</t>
  </si>
  <si>
    <t>Doble bobina para mejor disipación de calor y manejar altos niveles</t>
  </si>
  <si>
    <t>Transformador de baja pérdida y baja saturación de 70V / 100V con derivación de 4Ω</t>
  </si>
  <si>
    <t>Salidas con filtro pasa altos</t>
  </si>
  <si>
    <t>Conectores Euroblock de 4 polos</t>
  </si>
  <si>
    <t>Tapa trasera reversible con anclas para manejo de cables</t>
  </si>
  <si>
    <t>Sistema de montaje reversible V-wall</t>
  </si>
  <si>
    <t>Filtros avanzados de ecualización mediante procesamiento</t>
  </si>
  <si>
    <t>Certificaciones UL1480 y UL2043</t>
  </si>
  <si>
    <t>Transductor de HF N/A</t>
  </si>
  <si>
    <t>Rango Efectivo de Frecuencia
45 Hz – 150 Hz</t>
  </si>
  <si>
    <t>Potencia / Voltaje Nominal con ruido 100 W / 20 V (rms)</t>
  </si>
  <si>
    <t>Sensibilidad [dB] Nominal @1 W, 1 m : 86</t>
  </si>
  <si>
    <t>Cobertura (-6 dB) [°] Nominal : Omni</t>
  </si>
  <si>
    <t>Factor de Directividad TBD</t>
  </si>
  <si>
    <t>Índice de Directividad [dB] TBD</t>
  </si>
  <si>
    <t>SPL máximo [dB] Nominal, 1 m (continuo / pico) : 100 / 106</t>
  </si>
  <si>
    <t>Derivación de Transformador / Impedancia
70 V: 100, 50, 25, 12.5 W (mono only)
100 V: 100, 50, 25 W (mono only)
Derivación: 4 Ω mono o 8 Ω + 8 Ω stereo</t>
  </si>
  <si>
    <t>Conectores
Entrada Alta impedancia: Euroblock de 4 polos con salida de paso
Entrada Baja impedancia: Euroblock de 4 polos Izquierdo (mono), Derecho
Salida Monoaural con Filtro Pasa altas: 2x Euroblock de 4 polos para 4 satélites</t>
  </si>
  <si>
    <t>Accesorios Incluidos
Soporte V-wall, 4x conectores Euroblock, cubierta de panel trasero, , patas adhesivas de goma</t>
  </si>
  <si>
    <t>Agencias de Seguridad
Transformador registrado UL por UL1876, cumple con ROHS, CE.</t>
  </si>
  <si>
    <t>Extensor de audio en red</t>
  </si>
  <si>
    <t>Dos (2) entradas de mic/línea y dos (2) salidas de línea</t>
  </si>
  <si>
    <t>Entradas profesionales de nivel mic/línea con alimentación phantom de +48 VCD y/o salidas de línea</t>
  </si>
  <si>
    <t>Entradas con detección de micrófono que ofrecen monitoreo, estadísticas de uso y notificaciones de fallos</t>
  </si>
  <si>
    <t>Alimentación a través de Ethernet (PoE)</t>
  </si>
  <si>
    <t>Se puede montar en superficie o rack</t>
  </si>
  <si>
    <t>Incluye accesorios de montaje en superficie</t>
  </si>
  <si>
    <t>Nivel máximo de entrada +24 dBu</t>
  </si>
  <si>
    <t>Rango de ganancia del preamplificador De 0 dB a 60 dB</t>
  </si>
  <si>
    <t>Rango de sensibilidad de entrada - 36 dBu A +24 dBu</t>
  </si>
  <si>
    <t>Respuesta de frecuencias  De 20 Hz a 20 kHz +/- 0.1 dB</t>
  </si>
  <si>
    <t>Entrada THD+N a 1 KHz +24 dBu de sensibilidad y +24 dBu de entrada &lt; 0.1 %</t>
  </si>
  <si>
    <t>Rango dinámico de entrada  +24 dBu de sensibilidad &gt; 105 dB</t>
  </si>
  <si>
    <t>Respuesta de frecuencias de entrada De 20 Hz a 20 kHz</t>
  </si>
  <si>
    <t>Características de PoE Cumple con la norma IEEE 802.3af Tipo 1</t>
  </si>
  <si>
    <t>Cumplimiento de normativas FCC 47 CFR parte 15, IC ICES-003, CE (EN55032, EN55035), directiva europea RoHS 2011/65/EU,
directiva WEEE 2012/19/EU, directiva china RoHS GB/T26572, EAC, UL, C-UL, NOM-019</t>
  </si>
  <si>
    <t>Pantalla de control de 7"</t>
  </si>
  <si>
    <t>Controles de pantalla táctil de red de alto rendimiento</t>
  </si>
  <si>
    <t>Procesador integrado mejorado con mayor resolución y transiciones de pantalla</t>
  </si>
  <si>
    <t>Indicadores de estado LED RGB personalizables</t>
  </si>
  <si>
    <t>Sensor de proximidad integrado para encender la pantalla por cercanía, y sensor de luz ambiente para ajustar el brillo de la pantalla</t>
  </si>
  <si>
    <t>Compatible con estilos basados en CSS, lo que permite a los usuarios crear interfaces de usuario más dinámicas y aplicar estilos globales</t>
  </si>
  <si>
    <t>Power over Ethernet para enviar alimentación y datos en un único cable, lo permite instalaciones sencillas con un solo cable</t>
  </si>
  <si>
    <t>modelo compatible con orientación horizontal y vertical al instalarlo  en la pared</t>
  </si>
  <si>
    <t>Opciones de montaje universal: Incluye accesorios para el montaje en cajas eléctricas estándar de pared estadounidenses y europeas</t>
  </si>
  <si>
    <t>Pantalla con Tecnología multitáctil capacitiva (PCAP), pantalla a color de 24 bits de alta resolución</t>
  </si>
  <si>
    <t>Dimensiones del panel de  4,53 × 7.28 pulg. (115 × 185 mm)</t>
  </si>
  <si>
    <t>Resolución
1280 × 800 px</t>
  </si>
  <si>
    <t>Relación de aspecto de 16:10</t>
  </si>
  <si>
    <t>Relación de contraste de 850:1</t>
  </si>
  <si>
    <t>Brillo de 400 nits</t>
  </si>
  <si>
    <t>Sensores de Sensor de luz ambiental y Detección de proximidad (encendido por cercanía)</t>
  </si>
  <si>
    <t>LAN (1 RJ45)</t>
  </si>
  <si>
    <t xml:space="preserve"> Peso de  19.9 oz (564 g)</t>
  </si>
  <si>
    <t>Microfono de mesa</t>
  </si>
  <si>
    <t>Cantidad: 4</t>
  </si>
  <si>
    <t>Cuatro zonas configurables por software ofrecen hasta 360° de cobertura</t>
  </si>
  <si>
    <t>Silenciamiento “sin toque” mediante un sensor de movimiento de proximidad</t>
  </si>
  <si>
    <t>Anillo de luces RGB programable con color, patrón y velocidad personalizables</t>
  </si>
  <si>
    <t>Controles de llamada incorporados, incluido un botón de usuario programable y personalizable.</t>
  </si>
  <si>
    <t>Alimentación a través de Ethernet para su instalación con un solo cable</t>
  </si>
  <si>
    <t>Integración drag-and-drop sencilla y administración completa</t>
  </si>
  <si>
    <t>Patrón de polaridad Super direccional</t>
  </si>
  <si>
    <t>Rango de alcance 3-9 ft (1-3 m)</t>
  </si>
  <si>
    <t>Elementos del micrófono 16 elementos MEMS de micrófono</t>
  </si>
  <si>
    <t>Respuesta en frecuencia 100 Hz - 16 kHz, +/- 3 dB</t>
  </si>
  <si>
    <t>Frecuencia de muestreo 16 kHz en banda ancha / 48 kHz en banda completa</t>
  </si>
  <si>
    <t>Profundidad de bits 24 bits</t>
  </si>
  <si>
    <t>Sensibilidad -36 dBFS (94 dB SPL)</t>
  </si>
  <si>
    <t>Pico máximo SPL (1 kHz a 1 % THD) 118 dB SPL</t>
  </si>
  <si>
    <t>Margen dinámico 95 dB</t>
  </si>
  <si>
    <t>Relación señal-ruido
65 dB (48 kHz)
66 dB (16 kHz)</t>
  </si>
  <si>
    <t>Ruido inherente
28 dB SPL (48 kHz)
28 dB SPL (16 kHz)</t>
  </si>
  <si>
    <t>Latencia 4 ms</t>
  </si>
  <si>
    <t>Requerimientos de alimentación a través de Ethernet (PoE), Tipo 1 Clase 2</t>
  </si>
  <si>
    <t>Tipo de conector RJ45</t>
  </si>
  <si>
    <t>Interfaz</t>
  </si>
  <si>
    <t>Conexión USB 2.0 sin driver</t>
  </si>
  <si>
    <t>Resolución de hasta 1080p</t>
  </si>
  <si>
    <t>Emula el video de cámara web y el audio AEC de altavoz a través de una sola conexión USB.</t>
  </si>
  <si>
    <t>Emula la tarjeta de sonido de la computadora</t>
  </si>
  <si>
    <t>Puentea audio y video a USB</t>
  </si>
  <si>
    <t>Enruta eventos USB HID</t>
  </si>
  <si>
    <t>Resoluciones soportadas
MJPEG: 1080p: 30, 15 fps | 720p: 30, 15 fps | 360p: 30, 15 fps |
180p: 30, 15 fps</t>
  </si>
  <si>
    <t>Conexión USB
Conexión USB 2.0 (UVC/UAC) sin driver para dispositivos de Windows y OS X
Emula el driver de video de la cámara web, el driver de audio del altavoz AEC y el driver de la tarjeta de sonido multicanal a través de una única conexión USB</t>
  </si>
  <si>
    <t>Camara PTZ</t>
  </si>
  <si>
    <t>zoom óptico de 20x, campo de visión horizontal de 60°</t>
  </si>
  <si>
    <t>Sistemas de conferencias por video de calidad profesional para la solución de puenteo AV-USB</t>
  </si>
  <si>
    <t>Distribuya video a través de la red  donde sea necesario</t>
  </si>
  <si>
    <t>Añada a un mismo diseño tantas cámaras en red como desee para crear aplicaciones multicámara al integrar plataformas de sistemas de conferencias web</t>
  </si>
  <si>
    <t>Transmita de forma simultánea señales IP, HDMI o SDI</t>
  </si>
  <si>
    <t>Resolución y calidad de transmisión por IP (hasta 1080p) configurables por el usuario, proporcionando mayor flexibilidad en una gran variedad de aplicaciones</t>
  </si>
  <si>
    <t>Control total de la imagen de la cámara incluido el balance de blancos, el enfoque y la exposición</t>
  </si>
  <si>
    <t>control de rotación invierte el video cuando la cámara está montada al revés. El accesorio de montaje en techo</t>
  </si>
  <si>
    <t>Incluye tapa para la lente para una mayor privacidad</t>
  </si>
  <si>
    <t>CMOS de 1/1.8'' de bajo ruido</t>
  </si>
  <si>
    <t>Zoom óptico de 20x
f=6.25 a 125 mm
F1.58 a F3.95</t>
  </si>
  <si>
    <t>Modo de escaneo del sistema Progresivo</t>
  </si>
  <si>
    <t>Relación señal-ruido ≥ 55 dB</t>
  </si>
  <si>
    <t>Alcance de rotación horizontal ± 170°</t>
  </si>
  <si>
    <t>Alcance de rotación vertical -30° a +90°</t>
  </si>
  <si>
    <t>Intervalo de velocidad de barrido horizontal 1.7° a 100°/s</t>
  </si>
  <si>
    <t>Iluminación mínima 0.5 lux @ (F1.8, AGC encendido)</t>
  </si>
  <si>
    <t>Obturador 1/30 s a 1/1000 s</t>
  </si>
  <si>
    <t>Balance de blancos Automático, interiores, exteriores, con una pulsación, manual, temperatura de color específica</t>
  </si>
  <si>
    <t>Reducción de ruido digital Reducción de ruido digital 3D</t>
  </si>
  <si>
    <t>Resoluciones de retransmisión por IP
(ventana de previsualización)
H.264 a 360p, 270p o 180p</t>
  </si>
  <si>
    <t>Salida HDMI (RGB 4:4:4 8 bit)
2160p a 25, 29.97, 30 fps
1080p a 25, 29.97, 30, 50, 59.94, 60 fps
1080i a 50, 59.94, 60 fps / 720p a 30, 50, 59.94, 60 fps</t>
  </si>
  <si>
    <t>Salida 3G-SDI
1080p a 25, 29.97, 30, 50, 59.94, 60 fps
1080i a 50, 59.94, 60 fps / 720p a 50, 59.94, 60 fps</t>
  </si>
  <si>
    <t>Interfaz de redInterfaz de Ethernet 1000BaseT (IEEE 802.3ab)</t>
  </si>
  <si>
    <t>Camara ePTZ</t>
  </si>
  <si>
    <t>lente fija, giro, inclinación y zoom electrónicos (ePTZ) con campo de visión horizontal de 110°</t>
  </si>
  <si>
    <t>Lente de enfoque fijo
Zoom máximo de 8x, 2x sin pérdida
f=1.86 mm
Compatible con ePTZ</t>
  </si>
  <si>
    <t>Compatible con ePTZ</t>
  </si>
  <si>
    <t>Sin salida HDMI</t>
  </si>
  <si>
    <t>Sin salida SDI</t>
  </si>
  <si>
    <t>Extensor de GPIO en red</t>
  </si>
  <si>
    <t>Extensor de E/S de control</t>
  </si>
  <si>
    <t>Ocho (8) entradas lógicas y ocho (8) salidas lógicas</t>
  </si>
  <si>
    <t>Alimentación a través de Ethernet</t>
  </si>
  <si>
    <t>Integración drag-and-drop sencilla y administración completa a través del software</t>
  </si>
  <si>
    <t>Entradas de propósito general Entrada analógica, digital o cierre de contactos de 0 - 24 VDC; pull-up a +12V configurable</t>
  </si>
  <si>
    <t>Salidas de propósito general Colector abierto, 24 VDC a 200 mA de drenaje máx., pull-up interno hasta 3.3 V</t>
  </si>
  <si>
    <t>Salida de 12 VDC a 100 mA máximo por pin (terminal), con fusible reiniciable</t>
  </si>
  <si>
    <t>LAN (PoE) Conexión LAN Gigabit, PoE</t>
  </si>
  <si>
    <t>LAN (Thru) Ethernet en cadena</t>
  </si>
  <si>
    <t>Cumplimiento de normativas
FCC 47 CFR parte 15, IC ICES-003, CE (EN55032, EN55035), directiva europea RoHS 2011/65/EU,
directiva WEEE 2012/19/EU, directiva china RoHS GB/T26572, EAC, UL, C-UL, NOM-019
QIO-GP8x8 de Q-SYS
+</t>
  </si>
  <si>
    <t>Extensor de IR en red</t>
  </si>
  <si>
    <t>Extensor de E/S de control nativo</t>
  </si>
  <si>
    <t>Una (1) entrada receptora IR y cuatro (4) salidas emisoras IR</t>
  </si>
  <si>
    <t>Se pueden encadenar hasta cuatro extensores de
E/S en la misma red (con alimentación DC local
encadenada)</t>
  </si>
  <si>
    <t>Salida IR o RS-232 (solo transmisión) Cuatro (4) puertos configurables</t>
  </si>
  <si>
    <t>IR Frecuencia portadora y potencia de accionamiento configurables</t>
  </si>
  <si>
    <t>RS232 Velocidad de baudios configurable</t>
  </si>
  <si>
    <t>Indicadores LED Actividad de transmisión IR</t>
  </si>
  <si>
    <t>Puertos de entrada IR Un (1) puerto, ancho de banda por determinar</t>
  </si>
  <si>
    <t>Opciones de montaje En superficie y pared (accesorios incluidos)</t>
  </si>
  <si>
    <t>Cumplimiento de normativas
FCC 47 CFR parte 15, IC ICES-003, CE (EN55032, EN55035), directiva europea RoHS 2011/65/EU,
directiva WEEE 2012/19/EU, directiva china RoHS GB/T26572, EAC, UL, C-UL, NOM-019
QIO-IR1x4 de Q-SYS
+</t>
  </si>
  <si>
    <t>Extensor serial en red</t>
  </si>
  <si>
    <t>Cuatro (4) puertos seriales RS-232 bidireccionales</t>
  </si>
  <si>
    <t>Un puerto incluye compatibilidad con RS422 y RS485</t>
  </si>
  <si>
    <t>RS-232 / RS-485 / RS-422 Un (1) puerto con capacidad de configuración de protocolo, velocidad de baudios y control de flujo</t>
  </si>
  <si>
    <t>RS-232 Tres (3) puertos con capacidad de configuración de protocolo, velocidad de baudios y control de flujo</t>
  </si>
  <si>
    <t>LAN (PoE) Conexión LAN Gigabit , PoE</t>
  </si>
  <si>
    <t>Cumplimiento de normativas
FCC 47 CFR parte 15, IC ICES-003, CE (EN55032, EN55035), directiva europea RoHS 2011/65/EU,
directiva WEEE 2012/19/EU, directiva china RoHS GB/T26572, EAC, UL, C-UL, NOM-019
Q-SYS QIO-S4
+1·800·854·4079 | +1·714·754·6175 | WWW.QSYS.COM
© 2022</t>
  </si>
  <si>
    <t>cuatro (4) entradas de mic/linea</t>
  </si>
  <si>
    <t xml:space="preserve">Entradas profesionales de nivel mic/línea con alimentación phantom de +48 VCD </t>
  </si>
  <si>
    <t>Microfono de mano Inalambrico + Base</t>
  </si>
  <si>
    <t>Dimensiones
256 mm × 51 mm (10,1 pulg. × 2,0 pulg.) L × Diá.</t>
  </si>
  <si>
    <t>Entrada desbalanceada</t>
  </si>
  <si>
    <t>Rango Dinamico Ganancia de sistema a +10</t>
  </si>
  <si>
    <t>Calidad de audio digital de 24 bits</t>
  </si>
  <si>
    <t>Increíblemente eficiente en el uso del espectro RF</t>
  </si>
  <si>
    <t>Rango de compensación de micrófono 0 a 21 dB (en pasos de 3 dB)</t>
  </si>
  <si>
    <t>La encriptación AES de 256 bits permite una transmisión segura</t>
  </si>
  <si>
    <t>Más de 120 dB de rango dinámico: el transmisor no necesita ajuste de ganancias</t>
  </si>
  <si>
    <t>Potencia de salida de RF seleccionable de 1, 10 mW</t>
  </si>
  <si>
    <t>Pantalla LCD retro-iluminada con menú y controles fáciles de utiliza</t>
  </si>
  <si>
    <t>Modo de visualización seleccionable que muestra el grupo o canal, la frecuencia o el tiempo restante de funcionamiento de la batería</t>
  </si>
  <si>
    <t>Construcción metálica resistente</t>
  </si>
  <si>
    <t>Bloqueo de frecuencia y alimentación</t>
  </si>
  <si>
    <t>Rango de Frecuencia 	De 20 Hz a 20 kHz</t>
  </si>
  <si>
    <t>Distancia de Funcionamiento Típica 100 metros (330 pies)</t>
  </si>
  <si>
    <t>Rechazo espurio&gt; 80 dB, típico</t>
  </si>
  <si>
    <t>Tipo de conector BNC</t>
  </si>
  <si>
    <t>Impedancia 50 Ω</t>
  </si>
  <si>
    <t>Salidas de audio Rango de ajuste de ganancia -18 a +42 dB en pasos de 1 dB</t>
  </si>
  <si>
    <t>1/4" (6,35 mm): impedancia balanceada (punta = audio, anillo = sin audio, manguito = tierra)
XLR: Balanceado (1 = tierra, 2 = audio +, 3 = audio −)</t>
  </si>
  <si>
    <t>Impedancia 1/4" (6,35 mm): 100 Ω (50 Ω no balanceada)
XLR: 100 Ω</t>
  </si>
  <si>
    <t>Salida de escala completa 1/4" (6,35 mm): +12 dBV
XLR: ajuste de LÍNEA = +18 dBV, ajuste de MIC = −12 dBV</t>
  </si>
  <si>
    <t>Led indicador de estado</t>
  </si>
  <si>
    <t>Microfono de cuello de ganso</t>
  </si>
  <si>
    <t>Patron polar cardioide</t>
  </si>
  <si>
    <t>Sensibilidad de -40dB±2dB</t>
  </si>
  <si>
    <t>Respuesta en frecuencia 40Hz-20kHz</t>
  </si>
  <si>
    <t>Alimentacion del sistema Phantom 48V DC o 3V (2 x 1,5V AAA Baterias )</t>
  </si>
  <si>
    <t>Control ON/OFF</t>
  </si>
  <si>
    <t>Conector  XLR</t>
  </si>
  <si>
    <t>Impedancia de  75Ω</t>
  </si>
  <si>
    <t>Cuello de 445 mm</t>
  </si>
  <si>
    <t>Modulo de proyeccion Inalambrica tipo-C</t>
  </si>
  <si>
    <t>Formatos de entrada de vídeo
Cumple con DP 1.2 para 1,62 Gbps, 2,7 Gbps, 5,4 Gbps
Cumple con DP 1.2 y eDP1.4
Admite DP 1, 2 y 4 carriles sobre tipo C</t>
  </si>
  <si>
    <t>HDCP 1.3</t>
  </si>
  <si>
    <t>Resolución de entrada de vídeo
VESA, máximo 1920x1080</t>
  </si>
  <si>
    <t>Tiempo de entrada de video
1920x1080, 1680x1050, 1600x900, 1440x900, 1400x1050, 1366x768, 1280x1024, 1280x800, 1280x720,
1024x768, 1920x1200, 1600x1200, 2560x1440 a 50 Hz~60 Hz</t>
  </si>
  <si>
    <t>Formatos de salida de vídeo
1 inalámbrico.</t>
  </si>
  <si>
    <t>Salida inalámbrica
Wi-Fi 11b/g/n/ac</t>
  </si>
  <si>
    <t>Formatos de entrada de audio
PC integrado digital, PCM de 2 canales</t>
  </si>
  <si>
    <t>Formatos de salida de audio
Wi-Fi 11b/g/n/ac</t>
  </si>
  <si>
    <t>Entrada USB
USB tipo C</t>
  </si>
  <si>
    <t>Capacidad de vídeo
Transmisión Inalámbrica 1080P@ &lt; 60Hz, 2560x1440 30Hz</t>
  </si>
  <si>
    <t>Distancia
Típico: 35 m sin obstáculos entre WMT3-H y WMS</t>
  </si>
  <si>
    <t>Botón de control
Tecla táctil capacitiva y vibración</t>
  </si>
  <si>
    <t>Indicador
Indicador LED retroiluminado verde/rojo/color</t>
  </si>
  <si>
    <t>Modulo de proyeccion Inalambrica tipo-A</t>
  </si>
  <si>
    <t>Conectores de entrada de vídeo
1 conector macho HDMI tipo A 19P.</t>
  </si>
  <si>
    <t>Resolución de entrada de vídeo
2540x1440@60Hz, 1920x1080@60Hz, 1280x720@60Hz</t>
  </si>
  <si>
    <t>Cumplimiento de formato
HDMI 1.4</t>
  </si>
  <si>
    <t>HDCP
HDCP 1.4</t>
  </si>
  <si>
    <t>Interfaz USB
USB 2.0x1</t>
  </si>
  <si>
    <t>Entrada de audio
HDMI PCM 2 canales</t>
  </si>
  <si>
    <t>Conector de control
USB HID (retroceso táctil)</t>
  </si>
  <si>
    <t>Velocidad de fotogramas de reproducción de vídeo
20-60FPS</t>
  </si>
  <si>
    <t>Latencia
&lt; 100ms</t>
  </si>
  <si>
    <t>Protocolo de transmisión inalámbrica
Wi-Fi IEEE 802.11 a/g/n/ac</t>
  </si>
  <si>
    <t>Banda de frecuencia
2,4 GHz y 5 GHz</t>
  </si>
  <si>
    <t>Antena WIFI
MIMO 2x2</t>
  </si>
  <si>
    <t>Tasa de datos en Wireless
Hasta 1200Mbps</t>
  </si>
  <si>
    <t>Energía DC
USB Interno 5V</t>
  </si>
  <si>
    <t>Receptor de transmision inalambrica</t>
  </si>
  <si>
    <t>Salida HDMI
1 x conector hembra HDMI de 19 pines</t>
  </si>
  <si>
    <t>3840x2160@60Hz, 3840x2160@30Hz, 1920x1080@60Hz</t>
  </si>
  <si>
    <t>Cumplimiento de formato
HDMI 1.4 / HDMI 2.0</t>
  </si>
  <si>
    <t xml:space="preserve">Capacidad de vídeo
1080P @ &lt;60Hz Airplay para dispositivos iOS
</t>
  </si>
  <si>
    <t>HDCP
HDCP 1.4 / HDCP 2.2</t>
  </si>
  <si>
    <t>Salida de audio analógica
1 conector hembra de audio para PC de 3,5 mm</t>
  </si>
  <si>
    <t>Puerto LAN
RJ45x2: 1000Mbpsx1, 100Mbpsx1</t>
  </si>
  <si>
    <t>Interfaz USB
USB 3.0 x 1, USB 2.0 x 1, USB-C x 1</t>
  </si>
  <si>
    <t>Entrada de audio
AirPlay, Windows/MAC, WMH</t>
  </si>
  <si>
    <t>Conectores de control
Terminal Phoenix de 3,5 mm/interfaz RS232</t>
  </si>
  <si>
    <t>Número de ventanas simultáneas en pantalla
≤ 4+14 (4 ventanas principales + 14 ventanas en miniatura)</t>
  </si>
  <si>
    <t>Número de conexiones simultáneas
≤ 16</t>
  </si>
  <si>
    <t>Velocidad de datos en inalámbrico
Hasta 1200Mbps</t>
  </si>
  <si>
    <t>Latencia
&lt;100 ms, mínimo 20 ms</t>
  </si>
  <si>
    <t>Procesador de video</t>
  </si>
  <si>
    <t>Procesador Intel Celeron J1800, @ 2.41GHz 4 núcleos</t>
  </si>
  <si>
    <t>Memoria
DDR3 de 2GB</t>
  </si>
  <si>
    <t>Mostrar
Gráficos Intel HD integrados, 1x HDMI y 1x VGA</t>
  </si>
  <si>
    <t>Teclado y ratón
Teclado y ratón USB (no necesarios ni incluidos)</t>
  </si>
  <si>
    <t>Periféricos
• Puertos USB 2.0 (3x)
• Puerto SS USB 3.0 (1x)
• Interfaz de red gigabit (2x)
• Puerto de salida de vídeo VGA (1x)
• Puerto de salida de vídeo HDMI (1x)
• Entrada de audio a través del puerto de 3,5 mm (1x)
• Salida de audio a través del puerto de 3,5 mm (1x)
• Puerto RS232 (1x)</t>
  </si>
  <si>
    <t>Sistema operativo
Ubuntu 18.04 LTS</t>
  </si>
  <si>
    <t>Placa HDMI</t>
  </si>
  <si>
    <t>Dispositivos
Televisores, monitores, proyectores compatibles con HDMI.</t>
  </si>
  <si>
    <t>Protocolo de señal/estándar
HDMI 2.0b y HDCP 2.2.</t>
  </si>
  <si>
    <t>Video Resolution
HDMI: Up to 4K @ 30Hz (4:4:4) and 4K @ 60Hz (4:2:0)
VGA: Up to 1920 x 1200 @ 60Hz</t>
  </si>
  <si>
    <t>Ancho de banda de vídeo
300MHz</t>
  </si>
  <si>
    <t>Ancho de banda de audio
20 Hz a 20 KHz (2 canales)</t>
  </si>
  <si>
    <t>Ancho de banda de la red
500 Mbps (tipo), hasta 800 Mbps (máx.).</t>
  </si>
  <si>
    <t>Requisito de red
Red 1G a través de Switch Ethernet PoE compatible con IGMP y Jumbo Frames.</t>
  </si>
  <si>
    <t>Protocolo de red Multicast</t>
  </si>
  <si>
    <t xml:space="preserve"> Compresión JPEG2000</t>
  </si>
  <si>
    <t>Latencia
16,7 ms típico. (1 fotograma), hasta 33,4 ms máx. (2 fotogramas).</t>
  </si>
  <si>
    <t>Conectores
Un (1) conector de entrada HDMI para Audio/Video
Un (1) conector DSUB de 15 pines de entrada VGA para video
Un (1) conector de entrada de 3,5 mm para audio de 2 canales
Un (1) RJ45S para conexión Ethernet
Un (1) conector de alimentación con bloqueo de 2,1 mm, para uso opcional, ya que este dispositivo es compatible con PoE (PD)</t>
  </si>
  <si>
    <t>Distancia máxima
Cat5e/6: 330 pies (100 m) desde el conmutador Ethernet.</t>
  </si>
  <si>
    <t>PoE
IEEE 802.3af</t>
  </si>
  <si>
    <t>Modulo HDBaseT</t>
  </si>
  <si>
    <t>Dispositivos
Blu-Ray, proyectores, monitores, TV, PC, portátiles, servidores compatibles con HDMI.</t>
  </si>
  <si>
    <t>Banda ancha
300MHz</t>
  </si>
  <si>
    <t>Conectores 
Un (1) receptáculo HDMI.
Un (1) RJ45S para par trenzado blindado o sin blindaje Cat 5e/6.
Dos (2) conectores de 3,5 mm para emisor IR (en TX)/sensor (en RX).
Dos (2) conectores de 3,5 mm para inserción de audio (en TX)/extracción de audio (en RX).
Un (1) DB9 para el RS232
Cuatro (4) interruptores DIP para direccionamiento de ID de dispositivo</t>
  </si>
  <si>
    <t>Distancia máxima Cat5e/6: 330 pies (100 m) hasta 4K a 30 Hz</t>
  </si>
  <si>
    <t>Latencia
Típica una (1) trama (16 ms), máximo 2 tramas (33 ms)</t>
  </si>
  <si>
    <t>Compresión patentada</t>
  </si>
  <si>
    <t>Banda ancha
Hasta 850Mbps</t>
  </si>
  <si>
    <t>Requisito de red
1000BaseT con estructura giga</t>
  </si>
  <si>
    <t>DSP</t>
  </si>
  <si>
    <t>Alimentación 100V / 240V AC Consumo estático de energía 12W</t>
  </si>
  <si>
    <t>Consumo máximo de energía 150W</t>
  </si>
  <si>
    <t>Respuesta de frecuencia 20Hz ~ 20KHz</t>
  </si>
  <si>
    <t>Relación de ruido (S/N) &gt;96dBA</t>
  </si>
  <si>
    <t>Distorsión armónica total &lt;0.05% Diafonía de canal &gt; 85dB</t>
  </si>
  <si>
    <t>Rango dinámico &gt;94dB</t>
  </si>
  <si>
    <t>Control RS-232: 1 enchufe hembra Sub-D de 9 polos 1</t>
  </si>
  <si>
    <t>Enchufe macho Sub-D de 9 polos</t>
  </si>
  <si>
    <t>Control Ethernet: RJ45 conectado a PC</t>
  </si>
  <si>
    <t>ENTRADAS Y SALIDAS DE AUDIO:
ENTRADA DE LÍNEA 1: +10dBu
ENTRADA DE LÍNEA 2: +10dBu
SALIDA DE LÍNEA 1: +12dBu BAL.
SALIDA DE LÍNEA 2: +12dBu BAL.
SALIDA DE LÍNEA 3: +12dBu BAL.
SALIDA DE LÍNEA 4: +12dBu BAL.</t>
  </si>
  <si>
    <t>Tecnología de transmisión: WIFI 802.1n</t>
  </si>
  <si>
    <t>Tecnología de cifrado: WPA2-PSK AES</t>
  </si>
  <si>
    <t>Frecuencia de trabajo: 5,2-5,8 GHZ</t>
  </si>
  <si>
    <t>Impedancia de salida: &gt;1kΩ</t>
  </si>
  <si>
    <t>Método de comunicación con PC: TCP/IP</t>
  </si>
  <si>
    <t>Método de control de cámara: RS-232/UDP</t>
  </si>
  <si>
    <t>Interfaz de red: RJ45</t>
  </si>
  <si>
    <t>Pantalla: LCD1602</t>
  </si>
  <si>
    <t>Protocolo de seguimiento de cámara: PELCO-P/PELCO-D/VISCA</t>
  </si>
  <si>
    <t>Switch de red dedicado para AV</t>
  </si>
  <si>
    <t>Puertos de conmutador de 1 Gbps (PoE+/PoE++) 26 (24)</t>
  </si>
  <si>
    <t>Puertos SFP 	4x 1 Gbp</t>
  </si>
  <si>
    <t>Soporte PoE</t>
  </si>
  <si>
    <t>PoE++ (802.3bt Tipo 4)</t>
  </si>
  <si>
    <t>Potencia PoE 1440W</t>
  </si>
  <si>
    <t>PoE estándar (IEEE 802.3af and IEEE 802.3at</t>
  </si>
  <si>
    <t>hasta 90 watts de alimentación</t>
  </si>
  <si>
    <t>IGMP+ para ofrecer administración de datos multicast automática</t>
  </si>
  <si>
    <t>servidor DHCP</t>
  </si>
  <si>
    <t>conectividad IP automática en sistemas AV autónomos.</t>
  </si>
  <si>
    <t>compatible con las transmisiones de audio AES67 y Dante</t>
  </si>
  <si>
    <t>VALOR UNITARIO</t>
  </si>
  <si>
    <t>QIO ML4I</t>
  </si>
  <si>
    <t xml:space="preserve">Marca: QSYS </t>
  </si>
  <si>
    <t xml:space="preserve">Modelo: QSYS USB BRIDGE </t>
  </si>
  <si>
    <t xml:space="preserve">Marca: MUXLAB </t>
  </si>
  <si>
    <t>Modelo: MUXLAB 500828</t>
  </si>
  <si>
    <t>Modelo: HDMI/VGA OVER IP 500773-TX</t>
  </si>
  <si>
    <t xml:space="preserve">Modelo: 500812 - US </t>
  </si>
  <si>
    <t xml:space="preserve">Modelo: 500759 RX </t>
  </si>
  <si>
    <t>Modelo: VIS-DCP2000</t>
  </si>
  <si>
    <t xml:space="preserve">Marca: VISSONIC </t>
  </si>
  <si>
    <t>Modelo: NS26-1440++</t>
  </si>
  <si>
    <t xml:space="preserve">Marca: SHURE </t>
  </si>
  <si>
    <t>Modelo: QLXD2/SM58</t>
  </si>
  <si>
    <t xml:space="preserve">Moneda </t>
  </si>
  <si>
    <t>USD</t>
  </si>
  <si>
    <t xml:space="preserve">IVA </t>
  </si>
  <si>
    <t xml:space="preserve">VALOR UNITARIO IVA INCLUIDO </t>
  </si>
  <si>
    <t xml:space="preserve">Cantidad: 3 ( PISO 18 SALA B6) </t>
  </si>
  <si>
    <t>Cantidad: 12 -( PISO 20 AUDITORIO)</t>
  </si>
  <si>
    <t>Cantidad: 2 - (PISO 20 AUDITORIO)</t>
  </si>
  <si>
    <t>Cantidad: 3 (2 AUDITORIO, 1 SALA DE JUNTA)</t>
  </si>
  <si>
    <t>Cantidad: 1 (SALA DE AUDIENCIAS CAC- YA EXITEN 3 PARA SALA DE PRESIDENCIA)</t>
  </si>
  <si>
    <t xml:space="preserve">Cantidad: 1 (RACK  PISO 20 AUDITORIO) </t>
  </si>
  <si>
    <t>Cantidad: 1 ( SALA DE PRESIDENCIA) EXISTE UNA PARA SALA DE JUNTAS</t>
  </si>
  <si>
    <t>Cantidad: 2 - (PISO 20 AUDITORIO) EXISTE UNA EN SALA DEL CAC ACTUALEMENTE</t>
  </si>
  <si>
    <t>Cantidad: 1 ( AUDITORIO PISO 20)</t>
  </si>
  <si>
    <t>Cantidad: 1 (AUDITORIO PISO 20)</t>
  </si>
  <si>
    <t>Cantidad: 1 - ( RACK PISO 20)</t>
  </si>
  <si>
    <t>Cantidad: 2 (2 SALA CAC )</t>
  </si>
  <si>
    <t>TOTAL</t>
  </si>
  <si>
    <t>CANT</t>
  </si>
  <si>
    <t>Pantalla de control de 10,1"</t>
  </si>
  <si>
    <t>Modelo:</t>
  </si>
  <si>
    <t>Dimensiones del panel de  6.24 × 9.97 pulg. (158.5 × 253.2 mm)</t>
  </si>
  <si>
    <t>Resolución
1920 × 1200 px</t>
  </si>
  <si>
    <t>Relación de contraste de 800:1</t>
  </si>
  <si>
    <t>Brillo de 380 nits</t>
  </si>
  <si>
    <t xml:space="preserve"> Peso de  33.4 oz (947 g)</t>
  </si>
  <si>
    <t>usd</t>
  </si>
  <si>
    <t>Cantidad: 2 ( SALA B6, SALA CONCILIACIÓN,)</t>
  </si>
  <si>
    <t xml:space="preserve">Modelo: MUXLAB 500827 </t>
  </si>
  <si>
    <t>Cantidad: 2 ( (SALA DE JUNTAS,AUDITORIO)</t>
  </si>
  <si>
    <t>CONECTIVIDAD</t>
  </si>
  <si>
    <t>Cantidad: 5  ( 5 SALA CAC 2 PISO 18)</t>
  </si>
  <si>
    <t>Cantidad: 10 ( 6 SALA DE JUNTAS PISO 20, 4 SALA DE PRESIDENCIA PÍSO 20)</t>
  </si>
  <si>
    <t>Cantidad: 2 (AUDITORIO PISO  20, SALA DE JUNTAS)</t>
  </si>
  <si>
    <t>Cantidad: 2 (1 SALA B6 PISO 18, 1 SALA CAC PISO 18)</t>
  </si>
  <si>
    <t>Cantidad: 2  ( SALA DE JUNTAS,AUDITORIO)</t>
  </si>
  <si>
    <t>Cantidad: 2 ( SALA B6, SALA CONCILIACIÓN)</t>
  </si>
  <si>
    <t>Cantidad: 2 ( AUDITORIO)</t>
  </si>
  <si>
    <t>Cantidad: 2 ( 1 CAC Y 1 CAC2 PISO 18)</t>
  </si>
  <si>
    <t>Cantidad: 3 ( 1 SALA DE JUNTAS, 1 SALA DE PRESIDENCIA, 1 AUDITORIO PISO 20)</t>
  </si>
  <si>
    <t>MONITORES INDUSTRIALES</t>
  </si>
  <si>
    <t>Monitor idustrial para uso 16/7, de 68 o 70", minimo 4k. Puertos de red, HDMI, usb, optico.</t>
  </si>
  <si>
    <t xml:space="preserve">Marca Sugerida: QSC </t>
  </si>
  <si>
    <t xml:space="preserve">Modelo sugerido: AD-C6T </t>
  </si>
  <si>
    <t xml:space="preserve">Marca Sugerida  QSC </t>
  </si>
  <si>
    <t>Modelo sugerido: Modelo: AD-C6T lp</t>
  </si>
  <si>
    <t>Modelo Suegrido: ADS10T</t>
  </si>
  <si>
    <t xml:space="preserve">Marca sugerida: QSC </t>
  </si>
  <si>
    <t>Modelo Sugerido:  AD-S.SUB</t>
  </si>
  <si>
    <t>Modelo Sugerido: TSC-70-G3</t>
  </si>
  <si>
    <t>Modelo Sugerido: CAMARA PTZ QSYS NC 20X60</t>
  </si>
  <si>
    <t>Modelo Sugerido: NC -110</t>
  </si>
  <si>
    <t>Modelo Sugerido: QIO-ML2X2</t>
  </si>
  <si>
    <t>Modelo sugerido: QIO 8X8 EXTENSOR DE RED</t>
  </si>
  <si>
    <t xml:space="preserve">Modelo sugerido: QSYS QIO IR 1X4 </t>
  </si>
  <si>
    <t xml:space="preserve">Marc sugerida: QSC </t>
  </si>
  <si>
    <t xml:space="preserve">Modelo sugerido: QIO-S4 QSYS </t>
  </si>
  <si>
    <t>Modelo sugerido: LICENCIAMIENTO  SCIPT CORE 110 - UCI CORE</t>
  </si>
  <si>
    <t>Cantidad: LICENCIAMIENTO GLOBAL</t>
  </si>
  <si>
    <t>Licenciamiento requerido para la operacionde dispositivos y  conectividad</t>
  </si>
  <si>
    <t xml:space="preserve">Cantidad: 2 SALA DE JUNTAS </t>
  </si>
  <si>
    <t>Monitor idustrial para uso 16/7, de 98 o 100", minimo 4k. Puertos de red, HDMI, usb, optico.</t>
  </si>
  <si>
    <t xml:space="preserve">Procesador sugerido: PROCESADOR PROCESADOR QSYS CORE 8 FLEX </t>
  </si>
  <si>
    <t>Modelo sugerido: AMPLIFICADOR MPA40V</t>
  </si>
  <si>
    <t>Modelo sugerido: AMPLIFICADOR MPA80V</t>
  </si>
  <si>
    <t>Modelo sugerido: AMPLIFICADOR CX-Q 4K4</t>
  </si>
  <si>
    <t xml:space="preserve">Marca sugerida: QSYS </t>
  </si>
  <si>
    <t xml:space="preserve">Modelo sugerido: QSYS USB BRIDGE </t>
  </si>
  <si>
    <t>INSTALACION,  CONFIGURACION Y PROIGRAMACIÓN DE LA SOLUCIÓN</t>
  </si>
  <si>
    <t>Modelo Sugerido: QSYS NLC4</t>
  </si>
  <si>
    <t xml:space="preserve">Modelo Sugerido: AD-C6T </t>
  </si>
  <si>
    <t>Modelo sugerido: MICROFONO NMT1 QSYS</t>
  </si>
  <si>
    <t>Marca Sugerida: PROEL</t>
  </si>
  <si>
    <t>Modelo Sugerido:BMG2</t>
  </si>
  <si>
    <t xml:space="preserve">Marca Sugerida: MUXLAB </t>
  </si>
  <si>
    <t>Modelo Sugerido: MUXLAB 500828</t>
  </si>
  <si>
    <t xml:space="preserve">Marca Suegrida: MUXLAB </t>
  </si>
  <si>
    <t xml:space="preserve">Modelo Sugerido: MUXLAB 500829 </t>
  </si>
  <si>
    <t>EQUIPOS SOLICITADOS PARA SOLUCION DE AUDIOVISUALES SALONES Y SALAS EN NUEVO EDIFICIO CAMARA DE COMERCIO DE CARTAGENA</t>
  </si>
  <si>
    <t>Marca : NETGEAR</t>
  </si>
  <si>
    <t xml:space="preserve">Marca : MUXLAB </t>
  </si>
  <si>
    <t xml:space="preserve">Marca : QSC </t>
  </si>
  <si>
    <t xml:space="preserve">Modelo : PROCESADOR QSYS CORE 110F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</si>
</sst>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97">
    <xf numFmtId="0" fontId="0" fillId="0" borderId="0" xfId="0"/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3" xfId="0" applyBorder="1" applyAlignment="1">
      <alignment wrapText="1"/>
    </xf>
    <xf numFmtId="0" fontId="0" fillId="2" borderId="1" xfId="0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/>
    <xf numFmtId="0" fontId="0" fillId="0" borderId="2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44" fontId="0" fillId="0" borderId="0" xfId="0" applyNumberFormat="1"/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vertical="center"/>
    </xf>
    <xf numFmtId="0" fontId="1" fillId="3" borderId="9" xfId="0" applyFont="1" applyFill="1" applyBorder="1" applyAlignment="1">
      <alignment vertical="center"/>
    </xf>
    <xf numFmtId="0" fontId="0" fillId="2" borderId="0" xfId="0" applyFill="1"/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4" fontId="6" fillId="0" borderId="1" xfId="1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9" fillId="0" borderId="1" xfId="0" applyFont="1" applyBorder="1" applyAlignment="1">
      <alignment horizontal="center"/>
    </xf>
    <xf numFmtId="0" fontId="2" fillId="3" borderId="1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44" fontId="0" fillId="0" borderId="1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4" fontId="0" fillId="0" borderId="2" xfId="1" applyFont="1" applyFill="1" applyBorder="1" applyAlignment="1">
      <alignment horizontal="center" vertical="center"/>
    </xf>
    <xf numFmtId="44" fontId="0" fillId="0" borderId="3" xfId="1" applyFont="1" applyFill="1" applyBorder="1" applyAlignment="1">
      <alignment horizontal="center" vertical="center"/>
    </xf>
    <xf numFmtId="44" fontId="0" fillId="0" borderId="4" xfId="1" applyFont="1" applyFill="1" applyBorder="1" applyAlignment="1">
      <alignment horizontal="center" vertical="center"/>
    </xf>
    <xf numFmtId="44" fontId="0" fillId="2" borderId="2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0" fillId="0" borderId="2" xfId="1" applyNumberFormat="1" applyFont="1" applyBorder="1" applyAlignment="1">
      <alignment horizontal="center" vertical="center"/>
    </xf>
    <xf numFmtId="164" fontId="0" fillId="0" borderId="3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3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2" borderId="2" xfId="1" applyFont="1" applyFill="1" applyBorder="1" applyAlignment="1">
      <alignment horizontal="center" vertical="center"/>
    </xf>
    <xf numFmtId="44" fontId="0" fillId="2" borderId="3" xfId="1" applyFont="1" applyFill="1" applyBorder="1" applyAlignment="1">
      <alignment horizontal="center" vertical="center"/>
    </xf>
    <xf numFmtId="44" fontId="0" fillId="2" borderId="4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4" fontId="0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4" fontId="0" fillId="0" borderId="2" xfId="1" applyFont="1" applyFill="1" applyBorder="1" applyAlignment="1">
      <alignment horizontal="center" vertical="center" wrapText="1"/>
    </xf>
    <xf numFmtId="44" fontId="0" fillId="0" borderId="3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3"/>
  <sheetViews>
    <sheetView tabSelected="1" topLeftCell="A552" zoomScale="70" zoomScaleNormal="70" workbookViewId="0">
      <selection activeCell="A563" sqref="A563:G563"/>
    </sheetView>
  </sheetViews>
  <sheetFormatPr baseColWidth="10" defaultRowHeight="15" x14ac:dyDescent="0.25"/>
  <cols>
    <col min="1" max="1" width="16.28515625" customWidth="1"/>
    <col min="2" max="2" width="28.85546875" customWidth="1"/>
    <col min="3" max="3" width="66.28515625" customWidth="1"/>
    <col min="4" max="4" width="15.7109375" bestFit="1" customWidth="1"/>
    <col min="5" max="5" width="14.42578125" bestFit="1" customWidth="1"/>
    <col min="6" max="6" width="14.85546875" customWidth="1"/>
    <col min="8" max="8" width="18.42578125" customWidth="1"/>
    <col min="9" max="9" width="22.85546875" bestFit="1" customWidth="1"/>
    <col min="10" max="11" width="12.42578125" bestFit="1" customWidth="1"/>
  </cols>
  <sheetData>
    <row r="1" spans="1:9" ht="15" customHeight="1" x14ac:dyDescent="0.25">
      <c r="A1" s="34" t="e" vm="1">
        <v>#VALUE!</v>
      </c>
      <c r="B1" s="35"/>
      <c r="C1" s="96" t="s">
        <v>560</v>
      </c>
      <c r="D1" s="96"/>
      <c r="E1" s="96"/>
      <c r="F1" s="96"/>
      <c r="G1" s="96"/>
      <c r="H1" s="96"/>
      <c r="I1" s="96"/>
    </row>
    <row r="2" spans="1:9" ht="53.1" customHeight="1" x14ac:dyDescent="0.25">
      <c r="A2" s="36"/>
      <c r="B2" s="37"/>
      <c r="C2" s="96"/>
      <c r="D2" s="96"/>
      <c r="E2" s="96"/>
      <c r="F2" s="96"/>
      <c r="G2" s="96"/>
      <c r="H2" s="96"/>
      <c r="I2" s="96"/>
    </row>
    <row r="3" spans="1:9" ht="71.25" customHeight="1" x14ac:dyDescent="0.25">
      <c r="A3" s="14" t="s">
        <v>0</v>
      </c>
      <c r="B3" s="14" t="s">
        <v>1</v>
      </c>
      <c r="C3" s="94" t="s">
        <v>2</v>
      </c>
      <c r="D3" s="95" t="s">
        <v>469</v>
      </c>
      <c r="E3" s="16" t="s">
        <v>485</v>
      </c>
      <c r="F3" s="16" t="s">
        <v>486</v>
      </c>
      <c r="G3" s="17" t="s">
        <v>483</v>
      </c>
      <c r="H3" s="17" t="s">
        <v>500</v>
      </c>
      <c r="I3" s="17" t="s">
        <v>499</v>
      </c>
    </row>
    <row r="4" spans="1:9" ht="30" x14ac:dyDescent="0.25">
      <c r="A4" s="45">
        <v>1</v>
      </c>
      <c r="B4" s="44" t="s">
        <v>112</v>
      </c>
      <c r="C4" s="1" t="s">
        <v>514</v>
      </c>
      <c r="D4" s="53"/>
      <c r="E4" s="53">
        <f>D4*0.19</f>
        <v>0</v>
      </c>
      <c r="F4" s="53">
        <f>SUM(D4:E35)</f>
        <v>0</v>
      </c>
      <c r="G4" s="40" t="s">
        <v>484</v>
      </c>
      <c r="H4" s="40">
        <v>10</v>
      </c>
      <c r="I4" s="40">
        <f>+H4*F4</f>
        <v>0</v>
      </c>
    </row>
    <row r="5" spans="1:9" x14ac:dyDescent="0.25">
      <c r="A5" s="46"/>
      <c r="B5" s="44"/>
      <c r="C5" s="1" t="s">
        <v>524</v>
      </c>
      <c r="D5" s="53"/>
      <c r="E5" s="53"/>
      <c r="F5" s="53"/>
      <c r="G5" s="40"/>
      <c r="H5" s="40"/>
      <c r="I5" s="40"/>
    </row>
    <row r="6" spans="1:9" x14ac:dyDescent="0.25">
      <c r="A6" s="46"/>
      <c r="B6" s="44"/>
      <c r="C6" s="1" t="s">
        <v>525</v>
      </c>
      <c r="D6" s="53"/>
      <c r="E6" s="53"/>
      <c r="F6" s="53"/>
      <c r="G6" s="40"/>
      <c r="H6" s="40"/>
      <c r="I6" s="40"/>
    </row>
    <row r="7" spans="1:9" x14ac:dyDescent="0.25">
      <c r="A7" s="46"/>
      <c r="B7" s="44"/>
      <c r="C7" s="2" t="s">
        <v>113</v>
      </c>
      <c r="D7" s="53"/>
      <c r="E7" s="53"/>
      <c r="F7" s="53"/>
      <c r="G7" s="40"/>
      <c r="H7" s="40"/>
      <c r="I7" s="40"/>
    </row>
    <row r="8" spans="1:9" ht="30" x14ac:dyDescent="0.25">
      <c r="A8" s="46"/>
      <c r="B8" s="44"/>
      <c r="C8" s="2" t="s">
        <v>114</v>
      </c>
      <c r="D8" s="53"/>
      <c r="E8" s="53"/>
      <c r="F8" s="53"/>
      <c r="G8" s="40"/>
      <c r="H8" s="40"/>
      <c r="I8" s="40"/>
    </row>
    <row r="9" spans="1:9" x14ac:dyDescent="0.25">
      <c r="A9" s="46"/>
      <c r="B9" s="44"/>
      <c r="C9" s="2" t="s">
        <v>115</v>
      </c>
      <c r="D9" s="53"/>
      <c r="E9" s="53"/>
      <c r="F9" s="53"/>
      <c r="G9" s="40"/>
      <c r="H9" s="40"/>
      <c r="I9" s="40"/>
    </row>
    <row r="10" spans="1:9" x14ac:dyDescent="0.25">
      <c r="A10" s="46"/>
      <c r="B10" s="44"/>
      <c r="C10" s="2" t="s">
        <v>116</v>
      </c>
      <c r="D10" s="53"/>
      <c r="E10" s="53"/>
      <c r="F10" s="53"/>
      <c r="G10" s="40"/>
      <c r="H10" s="40"/>
      <c r="I10" s="40"/>
    </row>
    <row r="11" spans="1:9" ht="30" x14ac:dyDescent="0.25">
      <c r="A11" s="46"/>
      <c r="B11" s="44"/>
      <c r="C11" s="2" t="s">
        <v>117</v>
      </c>
      <c r="D11" s="53"/>
      <c r="E11" s="53"/>
      <c r="F11" s="53"/>
      <c r="G11" s="40"/>
      <c r="H11" s="40"/>
      <c r="I11" s="40"/>
    </row>
    <row r="12" spans="1:9" ht="30" x14ac:dyDescent="0.25">
      <c r="A12" s="46"/>
      <c r="B12" s="44"/>
      <c r="C12" s="2" t="s">
        <v>118</v>
      </c>
      <c r="D12" s="53"/>
      <c r="E12" s="53"/>
      <c r="F12" s="53"/>
      <c r="G12" s="40"/>
      <c r="H12" s="40"/>
      <c r="I12" s="40"/>
    </row>
    <row r="13" spans="1:9" x14ac:dyDescent="0.25">
      <c r="A13" s="46"/>
      <c r="B13" s="44"/>
      <c r="C13" s="2" t="s">
        <v>119</v>
      </c>
      <c r="D13" s="53"/>
      <c r="E13" s="53"/>
      <c r="F13" s="53"/>
      <c r="G13" s="40"/>
      <c r="H13" s="40"/>
      <c r="I13" s="40"/>
    </row>
    <row r="14" spans="1:9" ht="30" x14ac:dyDescent="0.25">
      <c r="A14" s="46"/>
      <c r="B14" s="44"/>
      <c r="C14" s="2" t="s">
        <v>120</v>
      </c>
      <c r="D14" s="53"/>
      <c r="E14" s="53"/>
      <c r="F14" s="53"/>
      <c r="G14" s="40"/>
      <c r="H14" s="40"/>
      <c r="I14" s="40"/>
    </row>
    <row r="15" spans="1:9" x14ac:dyDescent="0.25">
      <c r="A15" s="46"/>
      <c r="B15" s="44"/>
      <c r="C15" s="2" t="s">
        <v>121</v>
      </c>
      <c r="D15" s="53"/>
      <c r="E15" s="53"/>
      <c r="F15" s="53"/>
      <c r="G15" s="40"/>
      <c r="H15" s="40"/>
      <c r="I15" s="40"/>
    </row>
    <row r="16" spans="1:9" ht="30" x14ac:dyDescent="0.25">
      <c r="A16" s="46"/>
      <c r="B16" s="44"/>
      <c r="C16" s="2" t="s">
        <v>122</v>
      </c>
      <c r="D16" s="53"/>
      <c r="E16" s="53"/>
      <c r="F16" s="53"/>
      <c r="G16" s="40"/>
      <c r="H16" s="40"/>
      <c r="I16" s="40"/>
    </row>
    <row r="17" spans="1:9" x14ac:dyDescent="0.25">
      <c r="A17" s="46"/>
      <c r="B17" s="44"/>
      <c r="C17" s="2" t="s">
        <v>123</v>
      </c>
      <c r="D17" s="53"/>
      <c r="E17" s="53"/>
      <c r="F17" s="53"/>
      <c r="G17" s="40"/>
      <c r="H17" s="40"/>
      <c r="I17" s="40"/>
    </row>
    <row r="18" spans="1:9" x14ac:dyDescent="0.25">
      <c r="A18" s="46"/>
      <c r="B18" s="44"/>
      <c r="C18" s="2" t="s">
        <v>124</v>
      </c>
      <c r="D18" s="53"/>
      <c r="E18" s="53"/>
      <c r="F18" s="53"/>
      <c r="G18" s="40"/>
      <c r="H18" s="40"/>
      <c r="I18" s="40"/>
    </row>
    <row r="19" spans="1:9" x14ac:dyDescent="0.25">
      <c r="A19" s="46"/>
      <c r="B19" s="44"/>
      <c r="C19" s="2" t="s">
        <v>125</v>
      </c>
      <c r="D19" s="53"/>
      <c r="E19" s="53"/>
      <c r="F19" s="53"/>
      <c r="G19" s="40"/>
      <c r="H19" s="40"/>
      <c r="I19" s="40"/>
    </row>
    <row r="20" spans="1:9" x14ac:dyDescent="0.25">
      <c r="A20" s="46"/>
      <c r="B20" s="44"/>
      <c r="C20" s="2" t="s">
        <v>126</v>
      </c>
      <c r="D20" s="53"/>
      <c r="E20" s="53"/>
      <c r="F20" s="53"/>
      <c r="G20" s="40"/>
      <c r="H20" s="40"/>
      <c r="I20" s="40"/>
    </row>
    <row r="21" spans="1:9" x14ac:dyDescent="0.25">
      <c r="A21" s="46"/>
      <c r="B21" s="44"/>
      <c r="C21" s="2" t="s">
        <v>127</v>
      </c>
      <c r="D21" s="53"/>
      <c r="E21" s="53"/>
      <c r="F21" s="53"/>
      <c r="G21" s="40"/>
      <c r="H21" s="40"/>
      <c r="I21" s="40"/>
    </row>
    <row r="22" spans="1:9" x14ac:dyDescent="0.25">
      <c r="A22" s="46"/>
      <c r="B22" s="44"/>
      <c r="C22" s="2" t="s">
        <v>128</v>
      </c>
      <c r="D22" s="53"/>
      <c r="E22" s="53"/>
      <c r="F22" s="53"/>
      <c r="G22" s="40"/>
      <c r="H22" s="40"/>
      <c r="I22" s="40"/>
    </row>
    <row r="23" spans="1:9" x14ac:dyDescent="0.25">
      <c r="A23" s="46"/>
      <c r="B23" s="44"/>
      <c r="C23" s="2" t="s">
        <v>129</v>
      </c>
      <c r="D23" s="53"/>
      <c r="E23" s="53"/>
      <c r="F23" s="53"/>
      <c r="G23" s="40"/>
      <c r="H23" s="40"/>
      <c r="I23" s="40"/>
    </row>
    <row r="24" spans="1:9" x14ac:dyDescent="0.25">
      <c r="A24" s="46"/>
      <c r="B24" s="44"/>
      <c r="C24" s="2" t="s">
        <v>130</v>
      </c>
      <c r="D24" s="53"/>
      <c r="E24" s="53"/>
      <c r="F24" s="53"/>
      <c r="G24" s="40"/>
      <c r="H24" s="40"/>
      <c r="I24" s="40"/>
    </row>
    <row r="25" spans="1:9" x14ac:dyDescent="0.25">
      <c r="A25" s="46"/>
      <c r="B25" s="44"/>
      <c r="C25" s="2" t="s">
        <v>131</v>
      </c>
      <c r="D25" s="53"/>
      <c r="E25" s="53"/>
      <c r="F25" s="53"/>
      <c r="G25" s="40"/>
      <c r="H25" s="40"/>
      <c r="I25" s="40"/>
    </row>
    <row r="26" spans="1:9" x14ac:dyDescent="0.25">
      <c r="A26" s="46"/>
      <c r="B26" s="44"/>
      <c r="C26" s="2" t="s">
        <v>132</v>
      </c>
      <c r="D26" s="53"/>
      <c r="E26" s="53"/>
      <c r="F26" s="53"/>
      <c r="G26" s="40"/>
      <c r="H26" s="40"/>
      <c r="I26" s="40"/>
    </row>
    <row r="27" spans="1:9" ht="105" x14ac:dyDescent="0.25">
      <c r="A27" s="46"/>
      <c r="B27" s="44"/>
      <c r="C27" s="2" t="s">
        <v>133</v>
      </c>
      <c r="D27" s="53"/>
      <c r="E27" s="53"/>
      <c r="F27" s="53"/>
      <c r="G27" s="40"/>
      <c r="H27" s="40"/>
      <c r="I27" s="40"/>
    </row>
    <row r="28" spans="1:9" x14ac:dyDescent="0.25">
      <c r="A28" s="46"/>
      <c r="B28" s="44"/>
      <c r="C28" s="2" t="s">
        <v>134</v>
      </c>
      <c r="D28" s="53"/>
      <c r="E28" s="53"/>
      <c r="F28" s="53"/>
      <c r="G28" s="40"/>
      <c r="H28" s="40"/>
      <c r="I28" s="40"/>
    </row>
    <row r="29" spans="1:9" x14ac:dyDescent="0.25">
      <c r="A29" s="46"/>
      <c r="B29" s="44"/>
      <c r="C29" s="2" t="s">
        <v>135</v>
      </c>
      <c r="D29" s="53"/>
      <c r="E29" s="53"/>
      <c r="F29" s="53"/>
      <c r="G29" s="40"/>
      <c r="H29" s="40"/>
      <c r="I29" s="40"/>
    </row>
    <row r="30" spans="1:9" x14ac:dyDescent="0.25">
      <c r="A30" s="46"/>
      <c r="B30" s="44"/>
      <c r="C30" s="2" t="s">
        <v>136</v>
      </c>
      <c r="D30" s="53"/>
      <c r="E30" s="53"/>
      <c r="F30" s="53"/>
      <c r="G30" s="40"/>
      <c r="H30" s="40"/>
      <c r="I30" s="40"/>
    </row>
    <row r="31" spans="1:9" x14ac:dyDescent="0.25">
      <c r="A31" s="46"/>
      <c r="B31" s="44"/>
      <c r="C31" s="2" t="s">
        <v>137</v>
      </c>
      <c r="D31" s="53"/>
      <c r="E31" s="53"/>
      <c r="F31" s="53"/>
      <c r="G31" s="40"/>
      <c r="H31" s="40"/>
      <c r="I31" s="40"/>
    </row>
    <row r="32" spans="1:9" x14ac:dyDescent="0.25">
      <c r="A32" s="46"/>
      <c r="B32" s="44"/>
      <c r="C32" s="2" t="s">
        <v>138</v>
      </c>
      <c r="D32" s="53"/>
      <c r="E32" s="53"/>
      <c r="F32" s="53"/>
      <c r="G32" s="40"/>
      <c r="H32" s="40"/>
      <c r="I32" s="40"/>
    </row>
    <row r="33" spans="1:9" x14ac:dyDescent="0.25">
      <c r="A33" s="46"/>
      <c r="B33" s="44"/>
      <c r="C33" s="2" t="s">
        <v>139</v>
      </c>
      <c r="D33" s="53"/>
      <c r="E33" s="53"/>
      <c r="F33" s="53"/>
      <c r="G33" s="40"/>
      <c r="H33" s="40"/>
      <c r="I33" s="40"/>
    </row>
    <row r="34" spans="1:9" ht="30" x14ac:dyDescent="0.25">
      <c r="A34" s="46"/>
      <c r="B34" s="44"/>
      <c r="C34" s="2" t="s">
        <v>140</v>
      </c>
      <c r="D34" s="53"/>
      <c r="E34" s="53"/>
      <c r="F34" s="53"/>
      <c r="G34" s="40"/>
      <c r="H34" s="40"/>
      <c r="I34" s="40"/>
    </row>
    <row r="35" spans="1:9" ht="90" x14ac:dyDescent="0.25">
      <c r="A35" s="47"/>
      <c r="B35" s="44"/>
      <c r="C35" s="2" t="s">
        <v>141</v>
      </c>
      <c r="D35" s="54"/>
      <c r="E35" s="54"/>
      <c r="F35" s="54"/>
      <c r="G35" s="41"/>
      <c r="H35" s="41"/>
      <c r="I35" s="41"/>
    </row>
    <row r="36" spans="1:9" x14ac:dyDescent="0.25">
      <c r="A36" s="45">
        <v>2</v>
      </c>
      <c r="B36" s="44" t="s">
        <v>142</v>
      </c>
      <c r="C36" s="1" t="s">
        <v>488</v>
      </c>
      <c r="D36" s="52"/>
      <c r="E36" s="52">
        <f>D36*0.19</f>
        <v>0</v>
      </c>
      <c r="F36" s="52">
        <f>SUM(D36:E63)</f>
        <v>0</v>
      </c>
      <c r="G36" s="39" t="s">
        <v>484</v>
      </c>
      <c r="H36" s="39">
        <v>12</v>
      </c>
      <c r="I36" s="42">
        <f>+H36*F36</f>
        <v>0</v>
      </c>
    </row>
    <row r="37" spans="1:9" x14ac:dyDescent="0.25">
      <c r="A37" s="46"/>
      <c r="B37" s="44"/>
      <c r="C37" s="1" t="s">
        <v>526</v>
      </c>
      <c r="D37" s="53"/>
      <c r="E37" s="53"/>
      <c r="F37" s="53"/>
      <c r="G37" s="40"/>
      <c r="H37" s="40"/>
      <c r="I37" s="40"/>
    </row>
    <row r="38" spans="1:9" x14ac:dyDescent="0.25">
      <c r="A38" s="46"/>
      <c r="B38" s="44"/>
      <c r="C38" s="1" t="s">
        <v>527</v>
      </c>
      <c r="D38" s="53"/>
      <c r="E38" s="53"/>
      <c r="F38" s="53"/>
      <c r="G38" s="40"/>
      <c r="H38" s="40"/>
      <c r="I38" s="40"/>
    </row>
    <row r="39" spans="1:9" x14ac:dyDescent="0.25">
      <c r="A39" s="46"/>
      <c r="B39" s="44"/>
      <c r="C39" s="2" t="s">
        <v>113</v>
      </c>
      <c r="D39" s="53"/>
      <c r="E39" s="53"/>
      <c r="F39" s="53"/>
      <c r="G39" s="40"/>
      <c r="H39" s="40"/>
      <c r="I39" s="40"/>
    </row>
    <row r="40" spans="1:9" ht="30" x14ac:dyDescent="0.25">
      <c r="A40" s="46"/>
      <c r="B40" s="44"/>
      <c r="C40" s="2" t="s">
        <v>114</v>
      </c>
      <c r="D40" s="53"/>
      <c r="E40" s="53"/>
      <c r="F40" s="53"/>
      <c r="G40" s="40"/>
      <c r="H40" s="40"/>
      <c r="I40" s="40"/>
    </row>
    <row r="41" spans="1:9" x14ac:dyDescent="0.25">
      <c r="A41" s="46"/>
      <c r="B41" s="44"/>
      <c r="C41" s="2" t="s">
        <v>115</v>
      </c>
      <c r="D41" s="53"/>
      <c r="E41" s="53"/>
      <c r="F41" s="53"/>
      <c r="G41" s="40"/>
      <c r="H41" s="40"/>
      <c r="I41" s="40"/>
    </row>
    <row r="42" spans="1:9" x14ac:dyDescent="0.25">
      <c r="A42" s="46"/>
      <c r="B42" s="44"/>
      <c r="C42" s="2" t="s">
        <v>116</v>
      </c>
      <c r="D42" s="53"/>
      <c r="E42" s="53"/>
      <c r="F42" s="53"/>
      <c r="G42" s="40"/>
      <c r="H42" s="40"/>
      <c r="I42" s="40"/>
    </row>
    <row r="43" spans="1:9" ht="30" x14ac:dyDescent="0.25">
      <c r="A43" s="46"/>
      <c r="B43" s="44"/>
      <c r="C43" s="2" t="s">
        <v>117</v>
      </c>
      <c r="D43" s="53"/>
      <c r="E43" s="53"/>
      <c r="F43" s="53"/>
      <c r="G43" s="40"/>
      <c r="H43" s="40"/>
      <c r="I43" s="40"/>
    </row>
    <row r="44" spans="1:9" ht="30" x14ac:dyDescent="0.25">
      <c r="A44" s="46"/>
      <c r="B44" s="44"/>
      <c r="C44" s="2" t="s">
        <v>118</v>
      </c>
      <c r="D44" s="53"/>
      <c r="E44" s="53"/>
      <c r="F44" s="53"/>
      <c r="G44" s="40"/>
      <c r="H44" s="40"/>
      <c r="I44" s="40"/>
    </row>
    <row r="45" spans="1:9" x14ac:dyDescent="0.25">
      <c r="A45" s="46"/>
      <c r="B45" s="44"/>
      <c r="C45" s="2" t="s">
        <v>119</v>
      </c>
      <c r="D45" s="53"/>
      <c r="E45" s="53"/>
      <c r="F45" s="53"/>
      <c r="G45" s="40"/>
      <c r="H45" s="40"/>
      <c r="I45" s="40"/>
    </row>
    <row r="46" spans="1:9" ht="30" x14ac:dyDescent="0.25">
      <c r="A46" s="46"/>
      <c r="B46" s="44"/>
      <c r="C46" s="2" t="s">
        <v>120</v>
      </c>
      <c r="D46" s="53"/>
      <c r="E46" s="53"/>
      <c r="F46" s="53"/>
      <c r="G46" s="40"/>
      <c r="H46" s="40"/>
      <c r="I46" s="40"/>
    </row>
    <row r="47" spans="1:9" x14ac:dyDescent="0.25">
      <c r="A47" s="46"/>
      <c r="B47" s="44"/>
      <c r="C47" s="2" t="s">
        <v>121</v>
      </c>
      <c r="D47" s="53"/>
      <c r="E47" s="53"/>
      <c r="F47" s="53"/>
      <c r="G47" s="40"/>
      <c r="H47" s="40"/>
      <c r="I47" s="40"/>
    </row>
    <row r="48" spans="1:9" ht="30" x14ac:dyDescent="0.25">
      <c r="A48" s="46"/>
      <c r="B48" s="44"/>
      <c r="C48" s="2" t="s">
        <v>122</v>
      </c>
      <c r="D48" s="53"/>
      <c r="E48" s="53"/>
      <c r="F48" s="53"/>
      <c r="G48" s="40"/>
      <c r="H48" s="40"/>
      <c r="I48" s="40"/>
    </row>
    <row r="49" spans="1:9" x14ac:dyDescent="0.25">
      <c r="A49" s="46"/>
      <c r="B49" s="44"/>
      <c r="C49" s="7" t="s">
        <v>123</v>
      </c>
      <c r="D49" s="53"/>
      <c r="E49" s="53"/>
      <c r="F49" s="53"/>
      <c r="G49" s="40"/>
      <c r="H49" s="40"/>
      <c r="I49" s="40"/>
    </row>
    <row r="50" spans="1:9" x14ac:dyDescent="0.25">
      <c r="A50" s="46"/>
      <c r="B50" s="44"/>
      <c r="C50" s="2" t="s">
        <v>143</v>
      </c>
      <c r="D50" s="53"/>
      <c r="E50" s="53"/>
      <c r="F50" s="53"/>
      <c r="G50" s="40"/>
      <c r="H50" s="40"/>
      <c r="I50" s="40"/>
    </row>
    <row r="51" spans="1:9" x14ac:dyDescent="0.25">
      <c r="A51" s="46"/>
      <c r="B51" s="44"/>
      <c r="C51" s="2" t="s">
        <v>144</v>
      </c>
      <c r="D51" s="53"/>
      <c r="E51" s="53"/>
      <c r="F51" s="53"/>
      <c r="G51" s="40"/>
      <c r="H51" s="40"/>
      <c r="I51" s="40"/>
    </row>
    <row r="52" spans="1:9" x14ac:dyDescent="0.25">
      <c r="A52" s="46"/>
      <c r="B52" s="44"/>
      <c r="C52" s="2" t="s">
        <v>145</v>
      </c>
      <c r="D52" s="53"/>
      <c r="E52" s="53"/>
      <c r="F52" s="53"/>
      <c r="G52" s="40"/>
      <c r="H52" s="40"/>
      <c r="I52" s="40"/>
    </row>
    <row r="53" spans="1:9" x14ac:dyDescent="0.25">
      <c r="A53" s="46"/>
      <c r="B53" s="44"/>
      <c r="C53" s="2" t="s">
        <v>146</v>
      </c>
      <c r="D53" s="53"/>
      <c r="E53" s="53"/>
      <c r="F53" s="53"/>
      <c r="G53" s="40"/>
      <c r="H53" s="40"/>
      <c r="I53" s="40"/>
    </row>
    <row r="54" spans="1:9" x14ac:dyDescent="0.25">
      <c r="A54" s="46"/>
      <c r="B54" s="44"/>
      <c r="C54" s="2" t="s">
        <v>147</v>
      </c>
      <c r="D54" s="53"/>
      <c r="E54" s="53"/>
      <c r="F54" s="53"/>
      <c r="G54" s="40"/>
      <c r="H54" s="40"/>
      <c r="I54" s="40"/>
    </row>
    <row r="55" spans="1:9" x14ac:dyDescent="0.25">
      <c r="A55" s="46"/>
      <c r="B55" s="44"/>
      <c r="C55" s="2" t="s">
        <v>148</v>
      </c>
      <c r="D55" s="53"/>
      <c r="E55" s="53"/>
      <c r="F55" s="53"/>
      <c r="G55" s="40"/>
      <c r="H55" s="40"/>
      <c r="I55" s="40"/>
    </row>
    <row r="56" spans="1:9" x14ac:dyDescent="0.25">
      <c r="A56" s="46"/>
      <c r="B56" s="44"/>
      <c r="C56" s="2" t="s">
        <v>149</v>
      </c>
      <c r="D56" s="53"/>
      <c r="E56" s="53"/>
      <c r="F56" s="53"/>
      <c r="G56" s="40"/>
      <c r="H56" s="40"/>
      <c r="I56" s="40"/>
    </row>
    <row r="57" spans="1:9" x14ac:dyDescent="0.25">
      <c r="A57" s="46"/>
      <c r="B57" s="44"/>
      <c r="C57" s="2" t="s">
        <v>150</v>
      </c>
      <c r="D57" s="53"/>
      <c r="E57" s="53"/>
      <c r="F57" s="53"/>
      <c r="G57" s="40"/>
      <c r="H57" s="40"/>
      <c r="I57" s="40"/>
    </row>
    <row r="58" spans="1:9" ht="90" x14ac:dyDescent="0.25">
      <c r="A58" s="46"/>
      <c r="B58" s="44"/>
      <c r="C58" s="2" t="s">
        <v>151</v>
      </c>
      <c r="D58" s="53"/>
      <c r="E58" s="53"/>
      <c r="F58" s="53"/>
      <c r="G58" s="40"/>
      <c r="H58" s="40"/>
      <c r="I58" s="40"/>
    </row>
    <row r="59" spans="1:9" x14ac:dyDescent="0.25">
      <c r="A59" s="46"/>
      <c r="B59" s="44"/>
      <c r="C59" s="2" t="s">
        <v>152</v>
      </c>
      <c r="D59" s="53"/>
      <c r="E59" s="53"/>
      <c r="F59" s="53"/>
      <c r="G59" s="40"/>
      <c r="H59" s="40"/>
      <c r="I59" s="40"/>
    </row>
    <row r="60" spans="1:9" x14ac:dyDescent="0.25">
      <c r="A60" s="46"/>
      <c r="B60" s="44"/>
      <c r="C60" s="2" t="s">
        <v>136</v>
      </c>
      <c r="D60" s="53"/>
      <c r="E60" s="53"/>
      <c r="F60" s="53"/>
      <c r="G60" s="40"/>
      <c r="H60" s="40"/>
      <c r="I60" s="40"/>
    </row>
    <row r="61" spans="1:9" x14ac:dyDescent="0.25">
      <c r="A61" s="46"/>
      <c r="B61" s="44"/>
      <c r="C61" s="2" t="s">
        <v>137</v>
      </c>
      <c r="D61" s="53"/>
      <c r="E61" s="53"/>
      <c r="F61" s="53"/>
      <c r="G61" s="40"/>
      <c r="H61" s="40"/>
      <c r="I61" s="40"/>
    </row>
    <row r="62" spans="1:9" ht="30" x14ac:dyDescent="0.25">
      <c r="A62" s="46"/>
      <c r="B62" s="44"/>
      <c r="C62" s="2" t="s">
        <v>153</v>
      </c>
      <c r="D62" s="53"/>
      <c r="E62" s="53"/>
      <c r="F62" s="53"/>
      <c r="G62" s="40"/>
      <c r="H62" s="40"/>
      <c r="I62" s="40"/>
    </row>
    <row r="63" spans="1:9" ht="75" x14ac:dyDescent="0.25">
      <c r="A63" s="47"/>
      <c r="B63" s="44"/>
      <c r="C63" s="2" t="s">
        <v>154</v>
      </c>
      <c r="D63" s="54"/>
      <c r="E63" s="54"/>
      <c r="F63" s="54"/>
      <c r="G63" s="41"/>
      <c r="H63" s="41"/>
      <c r="I63" s="41"/>
    </row>
    <row r="64" spans="1:9" x14ac:dyDescent="0.25">
      <c r="A64" s="45">
        <v>3</v>
      </c>
      <c r="B64" s="44" t="s">
        <v>155</v>
      </c>
      <c r="C64" s="1" t="s">
        <v>489</v>
      </c>
      <c r="D64" s="52"/>
      <c r="E64" s="52">
        <f>D64*0.19</f>
        <v>0</v>
      </c>
      <c r="F64" s="52">
        <f>SUM(D64:E90)</f>
        <v>0</v>
      </c>
      <c r="G64" s="39" t="s">
        <v>484</v>
      </c>
      <c r="H64" s="39">
        <v>2</v>
      </c>
      <c r="I64" s="42">
        <f>+H64*F64</f>
        <v>0</v>
      </c>
    </row>
    <row r="65" spans="1:9" x14ac:dyDescent="0.25">
      <c r="A65" s="46"/>
      <c r="B65" s="44"/>
      <c r="C65" s="1" t="s">
        <v>524</v>
      </c>
      <c r="D65" s="53"/>
      <c r="E65" s="53"/>
      <c r="F65" s="53"/>
      <c r="G65" s="40"/>
      <c r="H65" s="40"/>
      <c r="I65" s="40"/>
    </row>
    <row r="66" spans="1:9" x14ac:dyDescent="0.25">
      <c r="A66" s="46"/>
      <c r="B66" s="44"/>
      <c r="C66" s="1" t="s">
        <v>528</v>
      </c>
      <c r="D66" s="53"/>
      <c r="E66" s="53"/>
      <c r="F66" s="53"/>
      <c r="G66" s="40"/>
      <c r="H66" s="40"/>
      <c r="I66" s="40"/>
    </row>
    <row r="67" spans="1:9" ht="30" x14ac:dyDescent="0.25">
      <c r="A67" s="46"/>
      <c r="B67" s="44"/>
      <c r="C67" s="2" t="s">
        <v>156</v>
      </c>
      <c r="D67" s="53"/>
      <c r="E67" s="53"/>
      <c r="F67" s="53"/>
      <c r="G67" s="40"/>
      <c r="H67" s="40"/>
      <c r="I67" s="40"/>
    </row>
    <row r="68" spans="1:9" ht="30" x14ac:dyDescent="0.25">
      <c r="A68" s="46"/>
      <c r="B68" s="44"/>
      <c r="C68" s="2" t="s">
        <v>157</v>
      </c>
      <c r="D68" s="53"/>
      <c r="E68" s="53"/>
      <c r="F68" s="53"/>
      <c r="G68" s="40"/>
      <c r="H68" s="40"/>
      <c r="I68" s="40"/>
    </row>
    <row r="69" spans="1:9" x14ac:dyDescent="0.25">
      <c r="A69" s="46"/>
      <c r="B69" s="44"/>
      <c r="C69" s="2" t="s">
        <v>158</v>
      </c>
      <c r="D69" s="53"/>
      <c r="E69" s="53"/>
      <c r="F69" s="53"/>
      <c r="G69" s="40"/>
      <c r="H69" s="40"/>
      <c r="I69" s="40"/>
    </row>
    <row r="70" spans="1:9" ht="30" x14ac:dyDescent="0.25">
      <c r="A70" s="46"/>
      <c r="B70" s="44"/>
      <c r="C70" s="2" t="s">
        <v>159</v>
      </c>
      <c r="D70" s="53"/>
      <c r="E70" s="53"/>
      <c r="F70" s="53"/>
      <c r="G70" s="40"/>
      <c r="H70" s="40"/>
      <c r="I70" s="40"/>
    </row>
    <row r="71" spans="1:9" ht="30" x14ac:dyDescent="0.25">
      <c r="A71" s="46"/>
      <c r="B71" s="44"/>
      <c r="C71" s="2" t="s">
        <v>160</v>
      </c>
      <c r="D71" s="53"/>
      <c r="E71" s="53"/>
      <c r="F71" s="53"/>
      <c r="G71" s="40"/>
      <c r="H71" s="40"/>
      <c r="I71" s="40"/>
    </row>
    <row r="72" spans="1:9" ht="30" x14ac:dyDescent="0.25">
      <c r="A72" s="46"/>
      <c r="B72" s="44"/>
      <c r="C72" s="2" t="s">
        <v>161</v>
      </c>
      <c r="D72" s="53"/>
      <c r="E72" s="53"/>
      <c r="F72" s="53"/>
      <c r="G72" s="40"/>
      <c r="H72" s="40"/>
      <c r="I72" s="40"/>
    </row>
    <row r="73" spans="1:9" ht="30" x14ac:dyDescent="0.25">
      <c r="A73" s="46"/>
      <c r="B73" s="44"/>
      <c r="C73" s="2" t="s">
        <v>162</v>
      </c>
      <c r="D73" s="53"/>
      <c r="E73" s="53"/>
      <c r="F73" s="53"/>
      <c r="G73" s="40"/>
      <c r="H73" s="40"/>
      <c r="I73" s="40"/>
    </row>
    <row r="74" spans="1:9" ht="30" x14ac:dyDescent="0.25">
      <c r="A74" s="46"/>
      <c r="B74" s="44"/>
      <c r="C74" s="2" t="s">
        <v>163</v>
      </c>
      <c r="D74" s="53"/>
      <c r="E74" s="53"/>
      <c r="F74" s="53"/>
      <c r="G74" s="40"/>
      <c r="H74" s="40"/>
      <c r="I74" s="40"/>
    </row>
    <row r="75" spans="1:9" x14ac:dyDescent="0.25">
      <c r="A75" s="46"/>
      <c r="B75" s="44"/>
      <c r="C75" s="2" t="s">
        <v>164</v>
      </c>
      <c r="D75" s="53"/>
      <c r="E75" s="53"/>
      <c r="F75" s="53"/>
      <c r="G75" s="40"/>
      <c r="H75" s="40"/>
      <c r="I75" s="40"/>
    </row>
    <row r="76" spans="1:9" x14ac:dyDescent="0.25">
      <c r="A76" s="46"/>
      <c r="B76" s="44"/>
      <c r="C76" s="2" t="s">
        <v>165</v>
      </c>
      <c r="D76" s="53"/>
      <c r="E76" s="53"/>
      <c r="F76" s="53"/>
      <c r="G76" s="40"/>
      <c r="H76" s="40"/>
      <c r="I76" s="40"/>
    </row>
    <row r="77" spans="1:9" x14ac:dyDescent="0.25">
      <c r="A77" s="46"/>
      <c r="B77" s="44"/>
      <c r="C77" s="2" t="s">
        <v>166</v>
      </c>
      <c r="D77" s="53"/>
      <c r="E77" s="53"/>
      <c r="F77" s="53"/>
      <c r="G77" s="40"/>
      <c r="H77" s="40"/>
      <c r="I77" s="40"/>
    </row>
    <row r="78" spans="1:9" x14ac:dyDescent="0.25">
      <c r="A78" s="46"/>
      <c r="B78" s="44"/>
      <c r="C78" s="2" t="s">
        <v>167</v>
      </c>
      <c r="D78" s="53"/>
      <c r="E78" s="53"/>
      <c r="F78" s="53"/>
      <c r="G78" s="40"/>
      <c r="H78" s="40"/>
      <c r="I78" s="40"/>
    </row>
    <row r="79" spans="1:9" x14ac:dyDescent="0.25">
      <c r="A79" s="46"/>
      <c r="B79" s="44"/>
      <c r="C79" s="2" t="s">
        <v>168</v>
      </c>
      <c r="D79" s="53"/>
      <c r="E79" s="53"/>
      <c r="F79" s="53"/>
      <c r="G79" s="40"/>
      <c r="H79" s="40"/>
      <c r="I79" s="40"/>
    </row>
    <row r="80" spans="1:9" x14ac:dyDescent="0.25">
      <c r="A80" s="46"/>
      <c r="B80" s="44"/>
      <c r="C80" s="2" t="s">
        <v>169</v>
      </c>
      <c r="D80" s="53"/>
      <c r="E80" s="53"/>
      <c r="F80" s="53"/>
      <c r="G80" s="40"/>
      <c r="H80" s="40"/>
      <c r="I80" s="40"/>
    </row>
    <row r="81" spans="1:9" x14ac:dyDescent="0.25">
      <c r="A81" s="46"/>
      <c r="B81" s="44"/>
      <c r="C81" s="2" t="s">
        <v>170</v>
      </c>
      <c r="D81" s="53"/>
      <c r="E81" s="53"/>
      <c r="F81" s="53"/>
      <c r="G81" s="40"/>
      <c r="H81" s="40"/>
      <c r="I81" s="40"/>
    </row>
    <row r="82" spans="1:9" x14ac:dyDescent="0.25">
      <c r="A82" s="46"/>
      <c r="B82" s="44"/>
      <c r="C82" s="2" t="s">
        <v>171</v>
      </c>
      <c r="D82" s="53"/>
      <c r="E82" s="53"/>
      <c r="F82" s="53"/>
      <c r="G82" s="40"/>
      <c r="H82" s="40"/>
      <c r="I82" s="40"/>
    </row>
    <row r="83" spans="1:9" x14ac:dyDescent="0.25">
      <c r="A83" s="46"/>
      <c r="B83" s="44"/>
      <c r="C83" s="2" t="s">
        <v>172</v>
      </c>
      <c r="D83" s="53"/>
      <c r="E83" s="53"/>
      <c r="F83" s="53"/>
      <c r="G83" s="40"/>
      <c r="H83" s="40"/>
      <c r="I83" s="40"/>
    </row>
    <row r="84" spans="1:9" ht="45" x14ac:dyDescent="0.25">
      <c r="A84" s="46"/>
      <c r="B84" s="44"/>
      <c r="C84" s="2" t="s">
        <v>173</v>
      </c>
      <c r="D84" s="53"/>
      <c r="E84" s="53"/>
      <c r="F84" s="53"/>
      <c r="G84" s="40"/>
      <c r="H84" s="40"/>
      <c r="I84" s="40"/>
    </row>
    <row r="85" spans="1:9" ht="45" x14ac:dyDescent="0.25">
      <c r="A85" s="46"/>
      <c r="B85" s="44"/>
      <c r="C85" s="2" t="s">
        <v>174</v>
      </c>
      <c r="D85" s="53"/>
      <c r="E85" s="53"/>
      <c r="F85" s="53"/>
      <c r="G85" s="40"/>
      <c r="H85" s="40"/>
      <c r="I85" s="40"/>
    </row>
    <row r="86" spans="1:9" ht="45" x14ac:dyDescent="0.25">
      <c r="A86" s="46"/>
      <c r="B86" s="44"/>
      <c r="C86" s="2" t="s">
        <v>175</v>
      </c>
      <c r="D86" s="53"/>
      <c r="E86" s="53"/>
      <c r="F86" s="53"/>
      <c r="G86" s="40"/>
      <c r="H86" s="40"/>
      <c r="I86" s="40"/>
    </row>
    <row r="87" spans="1:9" x14ac:dyDescent="0.25">
      <c r="A87" s="46"/>
      <c r="B87" s="44"/>
      <c r="C87" s="2" t="s">
        <v>176</v>
      </c>
      <c r="D87" s="53"/>
      <c r="E87" s="53"/>
      <c r="F87" s="53"/>
      <c r="G87" s="40"/>
      <c r="H87" s="40"/>
      <c r="I87" s="40"/>
    </row>
    <row r="88" spans="1:9" ht="45" x14ac:dyDescent="0.25">
      <c r="A88" s="46"/>
      <c r="B88" s="44"/>
      <c r="C88" s="2" t="s">
        <v>177</v>
      </c>
      <c r="D88" s="53"/>
      <c r="E88" s="53"/>
      <c r="F88" s="53"/>
      <c r="G88" s="40"/>
      <c r="H88" s="40"/>
      <c r="I88" s="40"/>
    </row>
    <row r="89" spans="1:9" x14ac:dyDescent="0.25">
      <c r="A89" s="46"/>
      <c r="B89" s="44"/>
      <c r="C89" s="2" t="s">
        <v>178</v>
      </c>
      <c r="D89" s="53"/>
      <c r="E89" s="53"/>
      <c r="F89" s="53"/>
      <c r="G89" s="40"/>
      <c r="H89" s="40"/>
      <c r="I89" s="40"/>
    </row>
    <row r="90" spans="1:9" x14ac:dyDescent="0.25">
      <c r="A90" s="47"/>
      <c r="B90" s="44"/>
      <c r="C90" s="2" t="s">
        <v>179</v>
      </c>
      <c r="D90" s="54"/>
      <c r="E90" s="54"/>
      <c r="F90" s="54"/>
      <c r="G90" s="41"/>
      <c r="H90" s="41"/>
      <c r="I90" s="41"/>
    </row>
    <row r="91" spans="1:9" x14ac:dyDescent="0.25">
      <c r="A91" s="45">
        <v>4</v>
      </c>
      <c r="B91" s="44" t="s">
        <v>180</v>
      </c>
      <c r="C91" s="1" t="s">
        <v>489</v>
      </c>
      <c r="D91" s="52"/>
      <c r="E91" s="52">
        <f>D91*0.19</f>
        <v>0</v>
      </c>
      <c r="F91" s="52">
        <f>SUM(D91:E116)</f>
        <v>0</v>
      </c>
      <c r="G91" s="39" t="s">
        <v>484</v>
      </c>
      <c r="H91" s="39">
        <v>2</v>
      </c>
      <c r="I91" s="42">
        <f>+H91*F91</f>
        <v>0</v>
      </c>
    </row>
    <row r="92" spans="1:9" x14ac:dyDescent="0.25">
      <c r="A92" s="46"/>
      <c r="B92" s="44"/>
      <c r="C92" s="1" t="s">
        <v>529</v>
      </c>
      <c r="D92" s="53"/>
      <c r="E92" s="53"/>
      <c r="F92" s="53"/>
      <c r="G92" s="40"/>
      <c r="H92" s="40"/>
      <c r="I92" s="40"/>
    </row>
    <row r="93" spans="1:9" x14ac:dyDescent="0.25">
      <c r="A93" s="46"/>
      <c r="B93" s="44"/>
      <c r="C93" s="1" t="s">
        <v>530</v>
      </c>
      <c r="D93" s="53"/>
      <c r="E93" s="53"/>
      <c r="F93" s="53"/>
      <c r="G93" s="40"/>
      <c r="H93" s="40"/>
      <c r="I93" s="40"/>
    </row>
    <row r="94" spans="1:9" x14ac:dyDescent="0.25">
      <c r="A94" s="46"/>
      <c r="B94" s="44"/>
      <c r="C94" s="2" t="s">
        <v>181</v>
      </c>
      <c r="D94" s="53"/>
      <c r="E94" s="53"/>
      <c r="F94" s="53"/>
      <c r="G94" s="40"/>
      <c r="H94" s="40"/>
      <c r="I94" s="40"/>
    </row>
    <row r="95" spans="1:9" ht="30" x14ac:dyDescent="0.25">
      <c r="A95" s="46"/>
      <c r="B95" s="44"/>
      <c r="C95" s="2" t="s">
        <v>182</v>
      </c>
      <c r="D95" s="53"/>
      <c r="E95" s="53"/>
      <c r="F95" s="53"/>
      <c r="G95" s="40"/>
      <c r="H95" s="40"/>
      <c r="I95" s="40"/>
    </row>
    <row r="96" spans="1:9" x14ac:dyDescent="0.25">
      <c r="A96" s="46"/>
      <c r="B96" s="44"/>
      <c r="C96" s="2" t="s">
        <v>183</v>
      </c>
      <c r="D96" s="53"/>
      <c r="E96" s="53"/>
      <c r="F96" s="53"/>
      <c r="G96" s="40"/>
      <c r="H96" s="40"/>
      <c r="I96" s="40"/>
    </row>
    <row r="97" spans="1:9" ht="30" x14ac:dyDescent="0.25">
      <c r="A97" s="46"/>
      <c r="B97" s="44"/>
      <c r="C97" s="2" t="s">
        <v>184</v>
      </c>
      <c r="D97" s="53"/>
      <c r="E97" s="53"/>
      <c r="F97" s="53"/>
      <c r="G97" s="40"/>
      <c r="H97" s="40"/>
      <c r="I97" s="40"/>
    </row>
    <row r="98" spans="1:9" x14ac:dyDescent="0.25">
      <c r="A98" s="46"/>
      <c r="B98" s="44"/>
      <c r="C98" s="2" t="s">
        <v>185</v>
      </c>
      <c r="D98" s="53"/>
      <c r="E98" s="53"/>
      <c r="F98" s="53"/>
      <c r="G98" s="40"/>
      <c r="H98" s="40"/>
      <c r="I98" s="40"/>
    </row>
    <row r="99" spans="1:9" x14ac:dyDescent="0.25">
      <c r="A99" s="46"/>
      <c r="B99" s="44"/>
      <c r="C99" s="2" t="s">
        <v>186</v>
      </c>
      <c r="D99" s="53"/>
      <c r="E99" s="53"/>
      <c r="F99" s="53"/>
      <c r="G99" s="40"/>
      <c r="H99" s="40"/>
      <c r="I99" s="40"/>
    </row>
    <row r="100" spans="1:9" x14ac:dyDescent="0.25">
      <c r="A100" s="46"/>
      <c r="B100" s="44"/>
      <c r="C100" s="2" t="s">
        <v>187</v>
      </c>
      <c r="D100" s="53"/>
      <c r="E100" s="53"/>
      <c r="F100" s="53"/>
      <c r="G100" s="40"/>
      <c r="H100" s="40"/>
      <c r="I100" s="40"/>
    </row>
    <row r="101" spans="1:9" x14ac:dyDescent="0.25">
      <c r="A101" s="46"/>
      <c r="B101" s="44"/>
      <c r="C101" s="2" t="s">
        <v>188</v>
      </c>
      <c r="D101" s="53"/>
      <c r="E101" s="53"/>
      <c r="F101" s="53"/>
      <c r="G101" s="40"/>
      <c r="H101" s="40"/>
      <c r="I101" s="40"/>
    </row>
    <row r="102" spans="1:9" x14ac:dyDescent="0.25">
      <c r="A102" s="46"/>
      <c r="B102" s="44"/>
      <c r="C102" s="2" t="s">
        <v>189</v>
      </c>
      <c r="D102" s="53"/>
      <c r="E102" s="53"/>
      <c r="F102" s="53"/>
      <c r="G102" s="40"/>
      <c r="H102" s="40"/>
      <c r="I102" s="40"/>
    </row>
    <row r="103" spans="1:9" x14ac:dyDescent="0.25">
      <c r="A103" s="46"/>
      <c r="B103" s="44"/>
      <c r="C103" s="2" t="s">
        <v>190</v>
      </c>
      <c r="D103" s="53"/>
      <c r="E103" s="53"/>
      <c r="F103" s="53"/>
      <c r="G103" s="40"/>
      <c r="H103" s="40"/>
      <c r="I103" s="40"/>
    </row>
    <row r="104" spans="1:9" ht="30" x14ac:dyDescent="0.25">
      <c r="A104" s="46"/>
      <c r="B104" s="44"/>
      <c r="C104" s="2" t="s">
        <v>122</v>
      </c>
      <c r="D104" s="53"/>
      <c r="E104" s="53"/>
      <c r="F104" s="53"/>
      <c r="G104" s="40"/>
      <c r="H104" s="40"/>
      <c r="I104" s="40"/>
    </row>
    <row r="105" spans="1:9" x14ac:dyDescent="0.25">
      <c r="A105" s="46"/>
      <c r="B105" s="44"/>
      <c r="C105" s="2" t="s">
        <v>191</v>
      </c>
      <c r="D105" s="53"/>
      <c r="E105" s="53"/>
      <c r="F105" s="53"/>
      <c r="G105" s="40"/>
      <c r="H105" s="40"/>
      <c r="I105" s="40"/>
    </row>
    <row r="106" spans="1:9" ht="30" x14ac:dyDescent="0.25">
      <c r="A106" s="46"/>
      <c r="B106" s="44"/>
      <c r="C106" s="2" t="s">
        <v>192</v>
      </c>
      <c r="D106" s="53"/>
      <c r="E106" s="53"/>
      <c r="F106" s="53"/>
      <c r="G106" s="40"/>
      <c r="H106" s="40"/>
      <c r="I106" s="40"/>
    </row>
    <row r="107" spans="1:9" x14ac:dyDescent="0.25">
      <c r="A107" s="46"/>
      <c r="B107" s="44"/>
      <c r="C107" s="2" t="s">
        <v>193</v>
      </c>
      <c r="D107" s="53"/>
      <c r="E107" s="53"/>
      <c r="F107" s="53"/>
      <c r="G107" s="40"/>
      <c r="H107" s="40"/>
      <c r="I107" s="40"/>
    </row>
    <row r="108" spans="1:9" x14ac:dyDescent="0.25">
      <c r="A108" s="46"/>
      <c r="B108" s="44"/>
      <c r="C108" s="2" t="s">
        <v>194</v>
      </c>
      <c r="D108" s="53"/>
      <c r="E108" s="53"/>
      <c r="F108" s="53"/>
      <c r="G108" s="40"/>
      <c r="H108" s="40"/>
      <c r="I108" s="40"/>
    </row>
    <row r="109" spans="1:9" x14ac:dyDescent="0.25">
      <c r="A109" s="46"/>
      <c r="B109" s="44"/>
      <c r="C109" s="2" t="s">
        <v>195</v>
      </c>
      <c r="D109" s="53"/>
      <c r="E109" s="53"/>
      <c r="F109" s="53"/>
      <c r="G109" s="40"/>
      <c r="H109" s="40"/>
      <c r="I109" s="40"/>
    </row>
    <row r="110" spans="1:9" x14ac:dyDescent="0.25">
      <c r="A110" s="46"/>
      <c r="B110" s="44"/>
      <c r="C110" s="2" t="s">
        <v>196</v>
      </c>
      <c r="D110" s="53"/>
      <c r="E110" s="53"/>
      <c r="F110" s="53"/>
      <c r="G110" s="40"/>
      <c r="H110" s="40"/>
      <c r="I110" s="40"/>
    </row>
    <row r="111" spans="1:9" x14ac:dyDescent="0.25">
      <c r="A111" s="46"/>
      <c r="B111" s="44"/>
      <c r="C111" s="2" t="s">
        <v>197</v>
      </c>
      <c r="D111" s="53"/>
      <c r="E111" s="53"/>
      <c r="F111" s="53"/>
      <c r="G111" s="40"/>
      <c r="H111" s="40"/>
      <c r="I111" s="40"/>
    </row>
    <row r="112" spans="1:9" x14ac:dyDescent="0.25">
      <c r="A112" s="46"/>
      <c r="B112" s="44"/>
      <c r="C112" s="2" t="s">
        <v>198</v>
      </c>
      <c r="D112" s="53"/>
      <c r="E112" s="53"/>
      <c r="F112" s="53"/>
      <c r="G112" s="40"/>
      <c r="H112" s="40"/>
      <c r="I112" s="40"/>
    </row>
    <row r="113" spans="1:9" ht="60" x14ac:dyDescent="0.25">
      <c r="A113" s="46"/>
      <c r="B113" s="44"/>
      <c r="C113" s="2" t="s">
        <v>199</v>
      </c>
      <c r="D113" s="53"/>
      <c r="E113" s="53"/>
      <c r="F113" s="53"/>
      <c r="G113" s="40"/>
      <c r="H113" s="40"/>
      <c r="I113" s="40"/>
    </row>
    <row r="114" spans="1:9" ht="90" x14ac:dyDescent="0.25">
      <c r="A114" s="46"/>
      <c r="B114" s="44"/>
      <c r="C114" s="2" t="s">
        <v>200</v>
      </c>
      <c r="D114" s="53"/>
      <c r="E114" s="53"/>
      <c r="F114" s="53"/>
      <c r="G114" s="40"/>
      <c r="H114" s="40"/>
      <c r="I114" s="40"/>
    </row>
    <row r="115" spans="1:9" ht="45" x14ac:dyDescent="0.25">
      <c r="A115" s="46"/>
      <c r="B115" s="44"/>
      <c r="C115" s="2" t="s">
        <v>201</v>
      </c>
      <c r="D115" s="53"/>
      <c r="E115" s="53"/>
      <c r="F115" s="53"/>
      <c r="G115" s="40"/>
      <c r="H115" s="40"/>
      <c r="I115" s="40"/>
    </row>
    <row r="116" spans="1:9" ht="30" x14ac:dyDescent="0.25">
      <c r="A116" s="47"/>
      <c r="B116" s="44"/>
      <c r="C116" s="2" t="s">
        <v>202</v>
      </c>
      <c r="D116" s="54"/>
      <c r="E116" s="54"/>
      <c r="F116" s="54"/>
      <c r="G116" s="41"/>
      <c r="H116" s="41"/>
      <c r="I116" s="41"/>
    </row>
    <row r="117" spans="1:9" ht="30" x14ac:dyDescent="0.25">
      <c r="A117" s="45">
        <v>5</v>
      </c>
      <c r="B117" s="44" t="s">
        <v>219</v>
      </c>
      <c r="C117" s="1" t="s">
        <v>493</v>
      </c>
      <c r="D117" s="52"/>
      <c r="E117" s="52">
        <f>D117*0.19</f>
        <v>0</v>
      </c>
      <c r="F117" s="52">
        <f>SUM(D117:E136)</f>
        <v>0</v>
      </c>
      <c r="G117" s="39" t="s">
        <v>484</v>
      </c>
      <c r="H117" s="39">
        <v>1</v>
      </c>
      <c r="I117" s="42">
        <f>+H117*F117</f>
        <v>0</v>
      </c>
    </row>
    <row r="118" spans="1:9" x14ac:dyDescent="0.25">
      <c r="A118" s="46"/>
      <c r="B118" s="44"/>
      <c r="C118" s="1" t="s">
        <v>524</v>
      </c>
      <c r="D118" s="53"/>
      <c r="E118" s="53"/>
      <c r="F118" s="53"/>
      <c r="G118" s="40"/>
      <c r="H118" s="40"/>
      <c r="I118" s="40"/>
    </row>
    <row r="119" spans="1:9" x14ac:dyDescent="0.25">
      <c r="A119" s="46"/>
      <c r="B119" s="44"/>
      <c r="C119" s="1" t="s">
        <v>531</v>
      </c>
      <c r="D119" s="53"/>
      <c r="E119" s="53"/>
      <c r="F119" s="53"/>
      <c r="G119" s="40"/>
      <c r="H119" s="40"/>
      <c r="I119" s="40"/>
    </row>
    <row r="120" spans="1:9" x14ac:dyDescent="0.25">
      <c r="A120" s="46"/>
      <c r="B120" s="44"/>
      <c r="C120" s="2" t="s">
        <v>220</v>
      </c>
      <c r="D120" s="53"/>
      <c r="E120" s="53"/>
      <c r="F120" s="53"/>
      <c r="G120" s="40"/>
      <c r="H120" s="40"/>
      <c r="I120" s="40"/>
    </row>
    <row r="121" spans="1:9" ht="30" x14ac:dyDescent="0.25">
      <c r="A121" s="46"/>
      <c r="B121" s="44"/>
      <c r="C121" s="2" t="s">
        <v>221</v>
      </c>
      <c r="D121" s="53"/>
      <c r="E121" s="53"/>
      <c r="F121" s="53"/>
      <c r="G121" s="40"/>
      <c r="H121" s="40"/>
      <c r="I121" s="40"/>
    </row>
    <row r="122" spans="1:9" x14ac:dyDescent="0.25">
      <c r="A122" s="46"/>
      <c r="B122" s="44"/>
      <c r="C122" s="2" t="s">
        <v>222</v>
      </c>
      <c r="D122" s="53"/>
      <c r="E122" s="53"/>
      <c r="F122" s="53"/>
      <c r="G122" s="40"/>
      <c r="H122" s="40"/>
      <c r="I122" s="40"/>
    </row>
    <row r="123" spans="1:9" ht="30" x14ac:dyDescent="0.25">
      <c r="A123" s="46"/>
      <c r="B123" s="44"/>
      <c r="C123" s="2" t="s">
        <v>223</v>
      </c>
      <c r="D123" s="53"/>
      <c r="E123" s="53"/>
      <c r="F123" s="53"/>
      <c r="G123" s="40"/>
      <c r="H123" s="40"/>
      <c r="I123" s="40"/>
    </row>
    <row r="124" spans="1:9" ht="30" x14ac:dyDescent="0.25">
      <c r="A124" s="46"/>
      <c r="B124" s="44"/>
      <c r="C124" s="2" t="s">
        <v>224</v>
      </c>
      <c r="D124" s="53"/>
      <c r="E124" s="53"/>
      <c r="F124" s="53"/>
      <c r="G124" s="40"/>
      <c r="H124" s="40"/>
      <c r="I124" s="40"/>
    </row>
    <row r="125" spans="1:9" ht="30" x14ac:dyDescent="0.25">
      <c r="A125" s="46"/>
      <c r="B125" s="44"/>
      <c r="C125" s="2" t="s">
        <v>225</v>
      </c>
      <c r="D125" s="53"/>
      <c r="E125" s="53"/>
      <c r="F125" s="53"/>
      <c r="G125" s="40"/>
      <c r="H125" s="40"/>
      <c r="I125" s="40"/>
    </row>
    <row r="126" spans="1:9" ht="30" x14ac:dyDescent="0.25">
      <c r="A126" s="46"/>
      <c r="B126" s="44"/>
      <c r="C126" s="2" t="s">
        <v>226</v>
      </c>
      <c r="D126" s="53"/>
      <c r="E126" s="53"/>
      <c r="F126" s="53"/>
      <c r="G126" s="40"/>
      <c r="H126" s="40"/>
      <c r="I126" s="40"/>
    </row>
    <row r="127" spans="1:9" ht="30" x14ac:dyDescent="0.25">
      <c r="A127" s="46"/>
      <c r="B127" s="44"/>
      <c r="C127" s="2" t="s">
        <v>227</v>
      </c>
      <c r="D127" s="53"/>
      <c r="E127" s="53"/>
      <c r="F127" s="53"/>
      <c r="G127" s="40"/>
      <c r="H127" s="40"/>
      <c r="I127" s="40"/>
    </row>
    <row r="128" spans="1:9" ht="30" x14ac:dyDescent="0.25">
      <c r="A128" s="46"/>
      <c r="B128" s="44"/>
      <c r="C128" s="2" t="s">
        <v>228</v>
      </c>
      <c r="D128" s="53"/>
      <c r="E128" s="53"/>
      <c r="F128" s="53"/>
      <c r="G128" s="40"/>
      <c r="H128" s="40"/>
      <c r="I128" s="40"/>
    </row>
    <row r="129" spans="1:9" x14ac:dyDescent="0.25">
      <c r="A129" s="46"/>
      <c r="B129" s="44"/>
      <c r="C129" s="2" t="s">
        <v>229</v>
      </c>
      <c r="D129" s="53"/>
      <c r="E129" s="53"/>
      <c r="F129" s="53"/>
      <c r="G129" s="40"/>
      <c r="H129" s="40"/>
      <c r="I129" s="40"/>
    </row>
    <row r="130" spans="1:9" ht="30" x14ac:dyDescent="0.25">
      <c r="A130" s="46"/>
      <c r="B130" s="44"/>
      <c r="C130" s="2" t="s">
        <v>230</v>
      </c>
      <c r="D130" s="53"/>
      <c r="E130" s="53"/>
      <c r="F130" s="53"/>
      <c r="G130" s="40"/>
      <c r="H130" s="40"/>
      <c r="I130" s="40"/>
    </row>
    <row r="131" spans="1:9" x14ac:dyDescent="0.25">
      <c r="A131" s="46"/>
      <c r="B131" s="44"/>
      <c r="C131" s="2" t="s">
        <v>231</v>
      </c>
      <c r="D131" s="53"/>
      <c r="E131" s="53"/>
      <c r="F131" s="53"/>
      <c r="G131" s="40"/>
      <c r="H131" s="40"/>
      <c r="I131" s="40"/>
    </row>
    <row r="132" spans="1:9" x14ac:dyDescent="0.25">
      <c r="A132" s="46"/>
      <c r="B132" s="44"/>
      <c r="C132" s="2" t="s">
        <v>232</v>
      </c>
      <c r="D132" s="53"/>
      <c r="E132" s="53"/>
      <c r="F132" s="53"/>
      <c r="G132" s="40"/>
      <c r="H132" s="40"/>
      <c r="I132" s="40"/>
    </row>
    <row r="133" spans="1:9" x14ac:dyDescent="0.25">
      <c r="A133" s="46"/>
      <c r="B133" s="44"/>
      <c r="C133" s="2" t="s">
        <v>233</v>
      </c>
      <c r="D133" s="53"/>
      <c r="E133" s="53"/>
      <c r="F133" s="53"/>
      <c r="G133" s="40"/>
      <c r="H133" s="40"/>
      <c r="I133" s="40"/>
    </row>
    <row r="134" spans="1:9" ht="30" x14ac:dyDescent="0.25">
      <c r="A134" s="46"/>
      <c r="B134" s="44"/>
      <c r="C134" s="2" t="s">
        <v>234</v>
      </c>
      <c r="D134" s="53"/>
      <c r="E134" s="53"/>
      <c r="F134" s="53"/>
      <c r="G134" s="40"/>
      <c r="H134" s="40"/>
      <c r="I134" s="40"/>
    </row>
    <row r="135" spans="1:9" x14ac:dyDescent="0.25">
      <c r="A135" s="46"/>
      <c r="B135" s="44"/>
      <c r="C135" s="2" t="s">
        <v>235</v>
      </c>
      <c r="D135" s="53"/>
      <c r="E135" s="53"/>
      <c r="F135" s="53"/>
      <c r="G135" s="40"/>
      <c r="H135" s="40"/>
      <c r="I135" s="40"/>
    </row>
    <row r="136" spans="1:9" x14ac:dyDescent="0.25">
      <c r="A136" s="47"/>
      <c r="B136" s="44"/>
      <c r="C136" s="2" t="s">
        <v>236</v>
      </c>
      <c r="D136" s="54"/>
      <c r="E136" s="54"/>
      <c r="F136" s="54"/>
      <c r="G136" s="41"/>
      <c r="H136" s="41"/>
      <c r="I136" s="41"/>
    </row>
    <row r="137" spans="1:9" ht="30" x14ac:dyDescent="0.25">
      <c r="A137" s="45">
        <v>6</v>
      </c>
      <c r="B137" s="44" t="s">
        <v>268</v>
      </c>
      <c r="C137" s="1" t="s">
        <v>494</v>
      </c>
      <c r="D137" s="52"/>
      <c r="E137" s="52">
        <f>D137*0.19</f>
        <v>0</v>
      </c>
      <c r="F137" s="52">
        <f>SUM(D137:E164)</f>
        <v>0</v>
      </c>
      <c r="G137" s="39" t="s">
        <v>484</v>
      </c>
      <c r="H137" s="39">
        <v>2</v>
      </c>
      <c r="I137" s="42">
        <f>+H137*F137</f>
        <v>0</v>
      </c>
    </row>
    <row r="138" spans="1:9" x14ac:dyDescent="0.25">
      <c r="A138" s="46"/>
      <c r="B138" s="44"/>
      <c r="C138" s="1" t="s">
        <v>524</v>
      </c>
      <c r="D138" s="53"/>
      <c r="E138" s="53"/>
      <c r="F138" s="53"/>
      <c r="G138" s="40"/>
      <c r="H138" s="40"/>
      <c r="I138" s="40"/>
    </row>
    <row r="139" spans="1:9" x14ac:dyDescent="0.25">
      <c r="A139" s="46"/>
      <c r="B139" s="44"/>
      <c r="C139" s="1" t="s">
        <v>532</v>
      </c>
      <c r="D139" s="53"/>
      <c r="E139" s="53"/>
      <c r="F139" s="53"/>
      <c r="G139" s="40"/>
      <c r="H139" s="40"/>
      <c r="I139" s="40"/>
    </row>
    <row r="140" spans="1:9" x14ac:dyDescent="0.25">
      <c r="A140" s="46"/>
      <c r="B140" s="44"/>
      <c r="C140" s="2" t="s">
        <v>269</v>
      </c>
      <c r="D140" s="53"/>
      <c r="E140" s="53"/>
      <c r="F140" s="53"/>
      <c r="G140" s="40"/>
      <c r="H140" s="40"/>
      <c r="I140" s="40"/>
    </row>
    <row r="141" spans="1:9" ht="30" x14ac:dyDescent="0.25">
      <c r="A141" s="46"/>
      <c r="B141" s="44"/>
      <c r="C141" s="2" t="s">
        <v>270</v>
      </c>
      <c r="D141" s="53"/>
      <c r="E141" s="53"/>
      <c r="F141" s="53"/>
      <c r="G141" s="40"/>
      <c r="H141" s="40"/>
      <c r="I141" s="40"/>
    </row>
    <row r="142" spans="1:9" x14ac:dyDescent="0.25">
      <c r="A142" s="46"/>
      <c r="B142" s="44"/>
      <c r="C142" s="2" t="s">
        <v>271</v>
      </c>
      <c r="D142" s="53"/>
      <c r="E142" s="53"/>
      <c r="F142" s="53"/>
      <c r="G142" s="40"/>
      <c r="H142" s="40"/>
      <c r="I142" s="40"/>
    </row>
    <row r="143" spans="1:9" ht="45" x14ac:dyDescent="0.25">
      <c r="A143" s="46"/>
      <c r="B143" s="44"/>
      <c r="C143" s="2" t="s">
        <v>272</v>
      </c>
      <c r="D143" s="53"/>
      <c r="E143" s="53"/>
      <c r="F143" s="53"/>
      <c r="G143" s="40"/>
      <c r="H143" s="40"/>
      <c r="I143" s="40"/>
    </row>
    <row r="144" spans="1:9" x14ac:dyDescent="0.25">
      <c r="A144" s="46"/>
      <c r="B144" s="44"/>
      <c r="C144" s="2" t="s">
        <v>273</v>
      </c>
      <c r="D144" s="53"/>
      <c r="E144" s="53"/>
      <c r="F144" s="53"/>
      <c r="G144" s="40"/>
      <c r="H144" s="40"/>
      <c r="I144" s="40"/>
    </row>
    <row r="145" spans="1:9" ht="45" x14ac:dyDescent="0.25">
      <c r="A145" s="46"/>
      <c r="B145" s="44"/>
      <c r="C145" s="2" t="s">
        <v>274</v>
      </c>
      <c r="D145" s="53"/>
      <c r="E145" s="53"/>
      <c r="F145" s="53"/>
      <c r="G145" s="40"/>
      <c r="H145" s="40"/>
      <c r="I145" s="40"/>
    </row>
    <row r="146" spans="1:9" ht="30" x14ac:dyDescent="0.25">
      <c r="A146" s="46"/>
      <c r="B146" s="44"/>
      <c r="C146" s="2" t="s">
        <v>275</v>
      </c>
      <c r="D146" s="53"/>
      <c r="E146" s="53"/>
      <c r="F146" s="53"/>
      <c r="G146" s="40"/>
      <c r="H146" s="40"/>
      <c r="I146" s="40"/>
    </row>
    <row r="147" spans="1:9" ht="30" x14ac:dyDescent="0.25">
      <c r="A147" s="46"/>
      <c r="B147" s="44"/>
      <c r="C147" s="2" t="s">
        <v>276</v>
      </c>
      <c r="D147" s="53"/>
      <c r="E147" s="53"/>
      <c r="F147" s="53"/>
      <c r="G147" s="40"/>
      <c r="H147" s="40"/>
      <c r="I147" s="40"/>
    </row>
    <row r="148" spans="1:9" x14ac:dyDescent="0.25">
      <c r="A148" s="46"/>
      <c r="B148" s="44"/>
      <c r="C148" s="2" t="s">
        <v>207</v>
      </c>
      <c r="D148" s="53"/>
      <c r="E148" s="53"/>
      <c r="F148" s="53"/>
      <c r="G148" s="40"/>
      <c r="H148" s="40"/>
      <c r="I148" s="40"/>
    </row>
    <row r="149" spans="1:9" x14ac:dyDescent="0.25">
      <c r="A149" s="46"/>
      <c r="B149" s="44"/>
      <c r="C149" s="2" t="s">
        <v>277</v>
      </c>
      <c r="D149" s="53"/>
      <c r="E149" s="53"/>
      <c r="F149" s="53"/>
      <c r="G149" s="40"/>
      <c r="H149" s="40"/>
      <c r="I149" s="40"/>
    </row>
    <row r="150" spans="1:9" x14ac:dyDescent="0.25">
      <c r="A150" s="46"/>
      <c r="B150" s="44"/>
      <c r="C150" s="2" t="s">
        <v>278</v>
      </c>
      <c r="D150" s="53"/>
      <c r="E150" s="53"/>
      <c r="F150" s="53"/>
      <c r="G150" s="40"/>
      <c r="H150" s="40"/>
      <c r="I150" s="40"/>
    </row>
    <row r="151" spans="1:9" ht="45" x14ac:dyDescent="0.25">
      <c r="A151" s="46"/>
      <c r="B151" s="44"/>
      <c r="C151" s="2" t="s">
        <v>279</v>
      </c>
      <c r="D151" s="53"/>
      <c r="E151" s="53"/>
      <c r="F151" s="53"/>
      <c r="G151" s="40"/>
      <c r="H151" s="40"/>
      <c r="I151" s="40"/>
    </row>
    <row r="152" spans="1:9" x14ac:dyDescent="0.25">
      <c r="A152" s="46"/>
      <c r="B152" s="44"/>
      <c r="C152" s="2" t="s">
        <v>280</v>
      </c>
      <c r="D152" s="53"/>
      <c r="E152" s="53"/>
      <c r="F152" s="53"/>
      <c r="G152" s="40"/>
      <c r="H152" s="40"/>
      <c r="I152" s="40"/>
    </row>
    <row r="153" spans="1:9" x14ac:dyDescent="0.25">
      <c r="A153" s="46"/>
      <c r="B153" s="44"/>
      <c r="C153" s="2" t="s">
        <v>281</v>
      </c>
      <c r="D153" s="53"/>
      <c r="E153" s="53"/>
      <c r="F153" s="53"/>
      <c r="G153" s="40"/>
      <c r="H153" s="40"/>
      <c r="I153" s="40"/>
    </row>
    <row r="154" spans="1:9" x14ac:dyDescent="0.25">
      <c r="A154" s="46"/>
      <c r="B154" s="44"/>
      <c r="C154" s="2" t="s">
        <v>282</v>
      </c>
      <c r="D154" s="53"/>
      <c r="E154" s="53"/>
      <c r="F154" s="53"/>
      <c r="G154" s="40"/>
      <c r="H154" s="40"/>
      <c r="I154" s="40"/>
    </row>
    <row r="155" spans="1:9" x14ac:dyDescent="0.25">
      <c r="A155" s="46"/>
      <c r="B155" s="44"/>
      <c r="C155" s="2" t="s">
        <v>283</v>
      </c>
      <c r="D155" s="53"/>
      <c r="E155" s="53"/>
      <c r="F155" s="53"/>
      <c r="G155" s="40"/>
      <c r="H155" s="40"/>
      <c r="I155" s="40"/>
    </row>
    <row r="156" spans="1:9" x14ac:dyDescent="0.25">
      <c r="A156" s="46"/>
      <c r="B156" s="44"/>
      <c r="C156" s="2" t="s">
        <v>284</v>
      </c>
      <c r="D156" s="53"/>
      <c r="E156" s="53"/>
      <c r="F156" s="53"/>
      <c r="G156" s="40"/>
      <c r="H156" s="40"/>
      <c r="I156" s="40"/>
    </row>
    <row r="157" spans="1:9" x14ac:dyDescent="0.25">
      <c r="A157" s="46"/>
      <c r="B157" s="44"/>
      <c r="C157" s="2" t="s">
        <v>285</v>
      </c>
      <c r="D157" s="53"/>
      <c r="E157" s="53"/>
      <c r="F157" s="53"/>
      <c r="G157" s="40"/>
      <c r="H157" s="40"/>
      <c r="I157" s="40"/>
    </row>
    <row r="158" spans="1:9" x14ac:dyDescent="0.25">
      <c r="A158" s="46"/>
      <c r="B158" s="44"/>
      <c r="C158" s="2" t="s">
        <v>286</v>
      </c>
      <c r="D158" s="53"/>
      <c r="E158" s="53"/>
      <c r="F158" s="53"/>
      <c r="G158" s="40"/>
      <c r="H158" s="40"/>
      <c r="I158" s="40"/>
    </row>
    <row r="159" spans="1:9" ht="30" x14ac:dyDescent="0.25">
      <c r="A159" s="46"/>
      <c r="B159" s="44"/>
      <c r="C159" s="2" t="s">
        <v>287</v>
      </c>
      <c r="D159" s="53"/>
      <c r="E159" s="53"/>
      <c r="F159" s="53"/>
      <c r="G159" s="40"/>
      <c r="H159" s="40"/>
      <c r="I159" s="40"/>
    </row>
    <row r="160" spans="1:9" x14ac:dyDescent="0.25">
      <c r="A160" s="46"/>
      <c r="B160" s="44"/>
      <c r="C160" s="2" t="s">
        <v>288</v>
      </c>
      <c r="D160" s="53"/>
      <c r="E160" s="53"/>
      <c r="F160" s="53"/>
      <c r="G160" s="40"/>
      <c r="H160" s="40"/>
      <c r="I160" s="40"/>
    </row>
    <row r="161" spans="1:9" ht="45" x14ac:dyDescent="0.25">
      <c r="A161" s="46"/>
      <c r="B161" s="44"/>
      <c r="C161" s="2" t="s">
        <v>289</v>
      </c>
      <c r="D161" s="53"/>
      <c r="E161" s="53"/>
      <c r="F161" s="53"/>
      <c r="G161" s="40"/>
      <c r="H161" s="40"/>
      <c r="I161" s="40"/>
    </row>
    <row r="162" spans="1:9" ht="60" x14ac:dyDescent="0.25">
      <c r="A162" s="46"/>
      <c r="B162" s="44"/>
      <c r="C162" s="2" t="s">
        <v>290</v>
      </c>
      <c r="D162" s="53"/>
      <c r="E162" s="53"/>
      <c r="F162" s="53"/>
      <c r="G162" s="40"/>
      <c r="H162" s="40"/>
      <c r="I162" s="40"/>
    </row>
    <row r="163" spans="1:9" ht="45" x14ac:dyDescent="0.25">
      <c r="A163" s="46"/>
      <c r="B163" s="44"/>
      <c r="C163" s="2" t="s">
        <v>291</v>
      </c>
      <c r="D163" s="53"/>
      <c r="E163" s="53"/>
      <c r="F163" s="53"/>
      <c r="G163" s="40"/>
      <c r="H163" s="40"/>
      <c r="I163" s="40"/>
    </row>
    <row r="164" spans="1:9" x14ac:dyDescent="0.25">
      <c r="A164" s="47"/>
      <c r="B164" s="44"/>
      <c r="C164" s="2" t="s">
        <v>292</v>
      </c>
      <c r="D164" s="54"/>
      <c r="E164" s="54"/>
      <c r="F164" s="54"/>
      <c r="G164" s="41"/>
      <c r="H164" s="41"/>
      <c r="I164" s="41"/>
    </row>
    <row r="165" spans="1:9" x14ac:dyDescent="0.25">
      <c r="A165" s="45">
        <v>7</v>
      </c>
      <c r="B165" s="44" t="s">
        <v>293</v>
      </c>
      <c r="C165" s="1" t="s">
        <v>4</v>
      </c>
      <c r="D165" s="52"/>
      <c r="E165" s="52">
        <f>D165*0.19</f>
        <v>0</v>
      </c>
      <c r="F165" s="52">
        <f>SUM(D165:E191)</f>
        <v>0</v>
      </c>
      <c r="G165" s="39" t="s">
        <v>484</v>
      </c>
      <c r="H165" s="39">
        <v>2</v>
      </c>
      <c r="I165" s="42">
        <f>+H165*F165</f>
        <v>0</v>
      </c>
    </row>
    <row r="166" spans="1:9" x14ac:dyDescent="0.25">
      <c r="A166" s="46"/>
      <c r="B166" s="44"/>
      <c r="C166" s="1" t="s">
        <v>524</v>
      </c>
      <c r="D166" s="53"/>
      <c r="E166" s="53"/>
      <c r="F166" s="53"/>
      <c r="G166" s="40"/>
      <c r="H166" s="40"/>
      <c r="I166" s="40"/>
    </row>
    <row r="167" spans="1:9" x14ac:dyDescent="0.25">
      <c r="A167" s="46"/>
      <c r="B167" s="44"/>
      <c r="C167" s="1" t="s">
        <v>533</v>
      </c>
      <c r="D167" s="53"/>
      <c r="E167" s="53"/>
      <c r="F167" s="53"/>
      <c r="G167" s="40"/>
      <c r="H167" s="40"/>
      <c r="I167" s="40"/>
    </row>
    <row r="168" spans="1:9" ht="30" x14ac:dyDescent="0.25">
      <c r="A168" s="46"/>
      <c r="B168" s="44"/>
      <c r="C168" s="2" t="s">
        <v>294</v>
      </c>
      <c r="D168" s="53"/>
      <c r="E168" s="53"/>
      <c r="F168" s="53"/>
      <c r="G168" s="40"/>
      <c r="H168" s="40"/>
      <c r="I168" s="40"/>
    </row>
    <row r="169" spans="1:9" ht="30" x14ac:dyDescent="0.25">
      <c r="A169" s="46"/>
      <c r="B169" s="44"/>
      <c r="C169" s="2" t="s">
        <v>270</v>
      </c>
      <c r="D169" s="53"/>
      <c r="E169" s="53"/>
      <c r="F169" s="53"/>
      <c r="G169" s="40"/>
      <c r="H169" s="40"/>
      <c r="I169" s="40"/>
    </row>
    <row r="170" spans="1:9" x14ac:dyDescent="0.25">
      <c r="A170" s="46"/>
      <c r="B170" s="44"/>
      <c r="C170" s="2" t="s">
        <v>271</v>
      </c>
      <c r="D170" s="53"/>
      <c r="E170" s="53"/>
      <c r="F170" s="53"/>
      <c r="G170" s="40"/>
      <c r="H170" s="40"/>
      <c r="I170" s="40"/>
    </row>
    <row r="171" spans="1:9" ht="45" x14ac:dyDescent="0.25">
      <c r="A171" s="46"/>
      <c r="B171" s="44"/>
      <c r="C171" s="2" t="s">
        <v>272</v>
      </c>
      <c r="D171" s="53"/>
      <c r="E171" s="53"/>
      <c r="F171" s="53"/>
      <c r="G171" s="40"/>
      <c r="H171" s="40"/>
      <c r="I171" s="40"/>
    </row>
    <row r="172" spans="1:9" ht="45" x14ac:dyDescent="0.25">
      <c r="A172" s="46"/>
      <c r="B172" s="44"/>
      <c r="C172" s="2" t="s">
        <v>274</v>
      </c>
      <c r="D172" s="53"/>
      <c r="E172" s="53"/>
      <c r="F172" s="53"/>
      <c r="G172" s="40"/>
      <c r="H172" s="40"/>
      <c r="I172" s="40"/>
    </row>
    <row r="173" spans="1:9" ht="30" x14ac:dyDescent="0.25">
      <c r="A173" s="46"/>
      <c r="B173" s="44"/>
      <c r="C173" s="2" t="s">
        <v>275</v>
      </c>
      <c r="D173" s="53"/>
      <c r="E173" s="53"/>
      <c r="F173" s="53"/>
      <c r="G173" s="40"/>
      <c r="H173" s="40"/>
      <c r="I173" s="40"/>
    </row>
    <row r="174" spans="1:9" ht="30" x14ac:dyDescent="0.25">
      <c r="A174" s="46"/>
      <c r="B174" s="44"/>
      <c r="C174" s="2" t="s">
        <v>276</v>
      </c>
      <c r="D174" s="53"/>
      <c r="E174" s="53"/>
      <c r="F174" s="53"/>
      <c r="G174" s="40"/>
      <c r="H174" s="40"/>
      <c r="I174" s="40"/>
    </row>
    <row r="175" spans="1:9" x14ac:dyDescent="0.25">
      <c r="A175" s="46"/>
      <c r="B175" s="44"/>
      <c r="C175" s="2" t="s">
        <v>207</v>
      </c>
      <c r="D175" s="53"/>
      <c r="E175" s="53"/>
      <c r="F175" s="53"/>
      <c r="G175" s="40"/>
      <c r="H175" s="40"/>
      <c r="I175" s="40"/>
    </row>
    <row r="176" spans="1:9" x14ac:dyDescent="0.25">
      <c r="A176" s="46"/>
      <c r="B176" s="44"/>
      <c r="C176" s="2" t="s">
        <v>277</v>
      </c>
      <c r="D176" s="53"/>
      <c r="E176" s="53"/>
      <c r="F176" s="53"/>
      <c r="G176" s="40"/>
      <c r="H176" s="40"/>
      <c r="I176" s="40"/>
    </row>
    <row r="177" spans="1:9" x14ac:dyDescent="0.25">
      <c r="A177" s="46"/>
      <c r="B177" s="44"/>
      <c r="C177" s="2" t="s">
        <v>278</v>
      </c>
      <c r="D177" s="53"/>
      <c r="E177" s="53"/>
      <c r="F177" s="53"/>
      <c r="G177" s="40"/>
      <c r="H177" s="40"/>
      <c r="I177" s="40"/>
    </row>
    <row r="178" spans="1:9" ht="60" x14ac:dyDescent="0.25">
      <c r="A178" s="46"/>
      <c r="B178" s="44"/>
      <c r="C178" s="2" t="s">
        <v>295</v>
      </c>
      <c r="D178" s="53"/>
      <c r="E178" s="53"/>
      <c r="F178" s="53"/>
      <c r="G178" s="40"/>
      <c r="H178" s="40"/>
      <c r="I178" s="40"/>
    </row>
    <row r="179" spans="1:9" x14ac:dyDescent="0.25">
      <c r="A179" s="46"/>
      <c r="B179" s="44"/>
      <c r="C179" s="2" t="s">
        <v>280</v>
      </c>
      <c r="D179" s="53"/>
      <c r="E179" s="53"/>
      <c r="F179" s="53"/>
      <c r="G179" s="40"/>
      <c r="H179" s="40"/>
      <c r="I179" s="40"/>
    </row>
    <row r="180" spans="1:9" x14ac:dyDescent="0.25">
      <c r="A180" s="46"/>
      <c r="B180" s="44"/>
      <c r="C180" s="2" t="s">
        <v>281</v>
      </c>
      <c r="D180" s="53"/>
      <c r="E180" s="53"/>
      <c r="F180" s="53"/>
      <c r="G180" s="40"/>
      <c r="H180" s="40"/>
      <c r="I180" s="40"/>
    </row>
    <row r="181" spans="1:9" x14ac:dyDescent="0.25">
      <c r="A181" s="46"/>
      <c r="B181" s="44"/>
      <c r="C181" s="2" t="s">
        <v>296</v>
      </c>
      <c r="D181" s="53"/>
      <c r="E181" s="53"/>
      <c r="F181" s="53"/>
      <c r="G181" s="40"/>
      <c r="H181" s="40"/>
      <c r="I181" s="40"/>
    </row>
    <row r="182" spans="1:9" x14ac:dyDescent="0.25">
      <c r="A182" s="46"/>
      <c r="B182" s="44"/>
      <c r="C182" s="2" t="s">
        <v>296</v>
      </c>
      <c r="D182" s="53"/>
      <c r="E182" s="53"/>
      <c r="F182" s="53"/>
      <c r="G182" s="40"/>
      <c r="H182" s="40"/>
      <c r="I182" s="40"/>
    </row>
    <row r="183" spans="1:9" x14ac:dyDescent="0.25">
      <c r="A183" s="46"/>
      <c r="B183" s="44"/>
      <c r="C183" s="2" t="s">
        <v>284</v>
      </c>
      <c r="D183" s="53"/>
      <c r="E183" s="53"/>
      <c r="F183" s="53"/>
      <c r="G183" s="40"/>
      <c r="H183" s="40"/>
      <c r="I183" s="40"/>
    </row>
    <row r="184" spans="1:9" x14ac:dyDescent="0.25">
      <c r="A184" s="46"/>
      <c r="B184" s="44"/>
      <c r="C184" s="2" t="s">
        <v>285</v>
      </c>
      <c r="D184" s="53"/>
      <c r="E184" s="53"/>
      <c r="F184" s="53"/>
      <c r="G184" s="40"/>
      <c r="H184" s="40"/>
      <c r="I184" s="40"/>
    </row>
    <row r="185" spans="1:9" x14ac:dyDescent="0.25">
      <c r="A185" s="46"/>
      <c r="B185" s="44"/>
      <c r="C185" s="2" t="s">
        <v>286</v>
      </c>
      <c r="D185" s="53"/>
      <c r="E185" s="53"/>
      <c r="F185" s="53"/>
      <c r="G185" s="40"/>
      <c r="H185" s="40"/>
      <c r="I185" s="40"/>
    </row>
    <row r="186" spans="1:9" ht="30" x14ac:dyDescent="0.25">
      <c r="A186" s="46"/>
      <c r="B186" s="44"/>
      <c r="C186" s="2" t="s">
        <v>287</v>
      </c>
      <c r="D186" s="53"/>
      <c r="E186" s="53"/>
      <c r="F186" s="53"/>
      <c r="G186" s="40"/>
      <c r="H186" s="40"/>
      <c r="I186" s="40"/>
    </row>
    <row r="187" spans="1:9" x14ac:dyDescent="0.25">
      <c r="A187" s="46"/>
      <c r="B187" s="44"/>
      <c r="C187" s="2" t="s">
        <v>288</v>
      </c>
      <c r="D187" s="53"/>
      <c r="E187" s="53"/>
      <c r="F187" s="53"/>
      <c r="G187" s="40"/>
      <c r="H187" s="40"/>
      <c r="I187" s="40"/>
    </row>
    <row r="188" spans="1:9" ht="45" x14ac:dyDescent="0.25">
      <c r="A188" s="46"/>
      <c r="B188" s="44"/>
      <c r="C188" s="2" t="s">
        <v>289</v>
      </c>
      <c r="D188" s="53"/>
      <c r="E188" s="53"/>
      <c r="F188" s="53"/>
      <c r="G188" s="40"/>
      <c r="H188" s="40"/>
      <c r="I188" s="40"/>
    </row>
    <row r="189" spans="1:9" x14ac:dyDescent="0.25">
      <c r="A189" s="46"/>
      <c r="B189" s="44"/>
      <c r="C189" s="2" t="s">
        <v>297</v>
      </c>
      <c r="D189" s="53"/>
      <c r="E189" s="53"/>
      <c r="F189" s="53"/>
      <c r="G189" s="40"/>
      <c r="H189" s="40"/>
      <c r="I189" s="40"/>
    </row>
    <row r="190" spans="1:9" x14ac:dyDescent="0.25">
      <c r="A190" s="46"/>
      <c r="B190" s="44"/>
      <c r="C190" s="2" t="s">
        <v>298</v>
      </c>
      <c r="D190" s="53"/>
      <c r="E190" s="53"/>
      <c r="F190" s="53"/>
      <c r="G190" s="40"/>
      <c r="H190" s="40"/>
      <c r="I190" s="40"/>
    </row>
    <row r="191" spans="1:9" x14ac:dyDescent="0.25">
      <c r="A191" s="47"/>
      <c r="B191" s="44"/>
      <c r="C191" s="2" t="s">
        <v>292</v>
      </c>
      <c r="D191" s="54"/>
      <c r="E191" s="54"/>
      <c r="F191" s="54"/>
      <c r="G191" s="41"/>
      <c r="H191" s="41"/>
      <c r="I191" s="41"/>
    </row>
    <row r="192" spans="1:9" x14ac:dyDescent="0.25">
      <c r="A192" s="45">
        <v>8</v>
      </c>
      <c r="B192" s="44" t="s">
        <v>299</v>
      </c>
      <c r="C192" s="1" t="s">
        <v>238</v>
      </c>
      <c r="D192" s="52"/>
      <c r="E192" s="52">
        <f>D192*0.19</f>
        <v>0</v>
      </c>
      <c r="F192" s="52">
        <f>SUM(D192:E207)</f>
        <v>0</v>
      </c>
      <c r="G192" s="39" t="s">
        <v>484</v>
      </c>
      <c r="H192" s="39">
        <v>4</v>
      </c>
      <c r="I192" s="42">
        <f>+H192*F192</f>
        <v>0</v>
      </c>
    </row>
    <row r="193" spans="1:9" x14ac:dyDescent="0.25">
      <c r="A193" s="46"/>
      <c r="B193" s="44"/>
      <c r="C193" s="1" t="s">
        <v>524</v>
      </c>
      <c r="D193" s="53"/>
      <c r="E193" s="53"/>
      <c r="F193" s="53"/>
      <c r="G193" s="40"/>
      <c r="H193" s="40"/>
      <c r="I193" s="40"/>
    </row>
    <row r="194" spans="1:9" x14ac:dyDescent="0.25">
      <c r="A194" s="46"/>
      <c r="B194" s="44"/>
      <c r="C194" s="1" t="s">
        <v>535</v>
      </c>
      <c r="D194" s="53"/>
      <c r="E194" s="53"/>
      <c r="F194" s="53"/>
      <c r="G194" s="40"/>
      <c r="H194" s="40"/>
      <c r="I194" s="40"/>
    </row>
    <row r="195" spans="1:9" x14ac:dyDescent="0.25">
      <c r="A195" s="46"/>
      <c r="B195" s="44"/>
      <c r="C195" s="2" t="s">
        <v>300</v>
      </c>
      <c r="D195" s="53"/>
      <c r="E195" s="53"/>
      <c r="F195" s="53"/>
      <c r="G195" s="40"/>
      <c r="H195" s="40"/>
      <c r="I195" s="40"/>
    </row>
    <row r="196" spans="1:9" x14ac:dyDescent="0.25">
      <c r="A196" s="46"/>
      <c r="B196" s="44"/>
      <c r="C196" s="2" t="s">
        <v>301</v>
      </c>
      <c r="D196" s="53"/>
      <c r="E196" s="53"/>
      <c r="F196" s="53"/>
      <c r="G196" s="40"/>
      <c r="H196" s="40"/>
      <c r="I196" s="40"/>
    </row>
    <row r="197" spans="1:9" x14ac:dyDescent="0.25">
      <c r="A197" s="46"/>
      <c r="B197" s="44"/>
      <c r="C197" s="2" t="s">
        <v>302</v>
      </c>
      <c r="D197" s="53"/>
      <c r="E197" s="53"/>
      <c r="F197" s="53"/>
      <c r="G197" s="40"/>
      <c r="H197" s="40"/>
      <c r="I197" s="40"/>
    </row>
    <row r="198" spans="1:9" ht="30" x14ac:dyDescent="0.25">
      <c r="A198" s="46"/>
      <c r="B198" s="44"/>
      <c r="C198" s="2" t="s">
        <v>303</v>
      </c>
      <c r="D198" s="53"/>
      <c r="E198" s="53"/>
      <c r="F198" s="53"/>
      <c r="G198" s="40"/>
      <c r="H198" s="40"/>
      <c r="I198" s="40"/>
    </row>
    <row r="199" spans="1:9" x14ac:dyDescent="0.25">
      <c r="A199" s="46"/>
      <c r="B199" s="44"/>
      <c r="C199" s="2" t="s">
        <v>208</v>
      </c>
      <c r="D199" s="53"/>
      <c r="E199" s="53"/>
      <c r="F199" s="53"/>
      <c r="G199" s="40"/>
      <c r="H199" s="40"/>
      <c r="I199" s="40"/>
    </row>
    <row r="200" spans="1:9" x14ac:dyDescent="0.25">
      <c r="A200" s="46"/>
      <c r="B200" s="44"/>
      <c r="C200" s="2" t="s">
        <v>209</v>
      </c>
      <c r="D200" s="53"/>
      <c r="E200" s="53"/>
      <c r="F200" s="53"/>
      <c r="G200" s="40"/>
      <c r="H200" s="40"/>
      <c r="I200" s="40"/>
    </row>
    <row r="201" spans="1:9" ht="30" x14ac:dyDescent="0.25">
      <c r="A201" s="46"/>
      <c r="B201" s="44"/>
      <c r="C201" s="2" t="s">
        <v>304</v>
      </c>
      <c r="D201" s="53"/>
      <c r="E201" s="53"/>
      <c r="F201" s="53"/>
      <c r="G201" s="40"/>
      <c r="H201" s="40"/>
      <c r="I201" s="40"/>
    </row>
    <row r="202" spans="1:9" ht="30" x14ac:dyDescent="0.25">
      <c r="A202" s="46"/>
      <c r="B202" s="44"/>
      <c r="C202" s="2" t="s">
        <v>305</v>
      </c>
      <c r="D202" s="53"/>
      <c r="E202" s="53"/>
      <c r="F202" s="53"/>
      <c r="G202" s="40"/>
      <c r="H202" s="40"/>
      <c r="I202" s="40"/>
    </row>
    <row r="203" spans="1:9" ht="30" x14ac:dyDescent="0.25">
      <c r="A203" s="46"/>
      <c r="B203" s="44"/>
      <c r="C203" s="2" t="s">
        <v>306</v>
      </c>
      <c r="D203" s="53"/>
      <c r="E203" s="53"/>
      <c r="F203" s="53"/>
      <c r="G203" s="40"/>
      <c r="H203" s="40"/>
      <c r="I203" s="40"/>
    </row>
    <row r="204" spans="1:9" x14ac:dyDescent="0.25">
      <c r="A204" s="46"/>
      <c r="B204" s="44"/>
      <c r="C204" s="2" t="s">
        <v>307</v>
      </c>
      <c r="D204" s="53"/>
      <c r="E204" s="53"/>
      <c r="F204" s="53"/>
      <c r="G204" s="40"/>
      <c r="H204" s="40"/>
      <c r="I204" s="40"/>
    </row>
    <row r="205" spans="1:9" x14ac:dyDescent="0.25">
      <c r="A205" s="46"/>
      <c r="B205" s="44"/>
      <c r="C205" s="2" t="s">
        <v>217</v>
      </c>
      <c r="D205" s="53"/>
      <c r="E205" s="53"/>
      <c r="F205" s="53"/>
      <c r="G205" s="40"/>
      <c r="H205" s="40"/>
      <c r="I205" s="40"/>
    </row>
    <row r="206" spans="1:9" x14ac:dyDescent="0.25">
      <c r="A206" s="46"/>
      <c r="B206" s="44"/>
      <c r="C206" s="2" t="s">
        <v>308</v>
      </c>
      <c r="D206" s="53"/>
      <c r="E206" s="53"/>
      <c r="F206" s="53"/>
      <c r="G206" s="40"/>
      <c r="H206" s="40"/>
      <c r="I206" s="40"/>
    </row>
    <row r="207" spans="1:9" ht="105" x14ac:dyDescent="0.25">
      <c r="A207" s="47"/>
      <c r="B207" s="44"/>
      <c r="C207" s="2" t="s">
        <v>309</v>
      </c>
      <c r="D207" s="54"/>
      <c r="E207" s="54"/>
      <c r="F207" s="54"/>
      <c r="G207" s="41"/>
      <c r="H207" s="41"/>
      <c r="I207" s="41"/>
    </row>
    <row r="208" spans="1:9" x14ac:dyDescent="0.25">
      <c r="A208" s="45">
        <v>9</v>
      </c>
      <c r="B208" s="44" t="s">
        <v>310</v>
      </c>
      <c r="C208" s="1" t="s">
        <v>515</v>
      </c>
      <c r="D208" s="52"/>
      <c r="E208" s="52">
        <f>D208*0.19</f>
        <v>0</v>
      </c>
      <c r="F208" s="52">
        <f>SUM(D208:E225)</f>
        <v>0</v>
      </c>
      <c r="G208" s="39" t="s">
        <v>484</v>
      </c>
      <c r="H208" s="39">
        <v>2</v>
      </c>
      <c r="I208" s="42">
        <f>+H208*F208</f>
        <v>0</v>
      </c>
    </row>
    <row r="209" spans="1:9" x14ac:dyDescent="0.25">
      <c r="A209" s="46"/>
      <c r="B209" s="44"/>
      <c r="C209" s="1" t="s">
        <v>524</v>
      </c>
      <c r="D209" s="53"/>
      <c r="E209" s="53"/>
      <c r="F209" s="53"/>
      <c r="G209" s="40"/>
      <c r="H209" s="40"/>
      <c r="I209" s="40"/>
    </row>
    <row r="210" spans="1:9" x14ac:dyDescent="0.25">
      <c r="A210" s="46"/>
      <c r="B210" s="44"/>
      <c r="C210" s="1" t="s">
        <v>536</v>
      </c>
      <c r="D210" s="53"/>
      <c r="E210" s="53"/>
      <c r="F210" s="53"/>
      <c r="G210" s="40"/>
      <c r="H210" s="40"/>
      <c r="I210" s="40"/>
    </row>
    <row r="211" spans="1:9" x14ac:dyDescent="0.25">
      <c r="A211" s="46"/>
      <c r="B211" s="44"/>
      <c r="C211" s="2" t="s">
        <v>311</v>
      </c>
      <c r="D211" s="53"/>
      <c r="E211" s="53"/>
      <c r="F211" s="53"/>
      <c r="G211" s="40"/>
      <c r="H211" s="40"/>
      <c r="I211" s="40"/>
    </row>
    <row r="212" spans="1:9" x14ac:dyDescent="0.25">
      <c r="A212" s="46"/>
      <c r="B212" s="44"/>
      <c r="C212" s="2" t="s">
        <v>312</v>
      </c>
      <c r="D212" s="53"/>
      <c r="E212" s="53"/>
      <c r="F212" s="53"/>
      <c r="G212" s="40"/>
      <c r="H212" s="40"/>
      <c r="I212" s="40"/>
    </row>
    <row r="213" spans="1:9" x14ac:dyDescent="0.25">
      <c r="A213" s="46"/>
      <c r="B213" s="44"/>
      <c r="C213" s="2" t="s">
        <v>302</v>
      </c>
      <c r="D213" s="53"/>
      <c r="E213" s="53"/>
      <c r="F213" s="53"/>
      <c r="G213" s="40"/>
      <c r="H213" s="40"/>
      <c r="I213" s="40"/>
    </row>
    <row r="214" spans="1:9" ht="45" x14ac:dyDescent="0.25">
      <c r="A214" s="46"/>
      <c r="B214" s="44"/>
      <c r="C214" s="2" t="s">
        <v>313</v>
      </c>
      <c r="D214" s="53"/>
      <c r="E214" s="53"/>
      <c r="F214" s="53"/>
      <c r="G214" s="40"/>
      <c r="H214" s="40"/>
      <c r="I214" s="40"/>
    </row>
    <row r="215" spans="1:9" x14ac:dyDescent="0.25">
      <c r="A215" s="46"/>
      <c r="B215" s="44"/>
      <c r="C215" s="2" t="s">
        <v>208</v>
      </c>
      <c r="D215" s="53"/>
      <c r="E215" s="53"/>
      <c r="F215" s="53"/>
      <c r="G215" s="40"/>
      <c r="H215" s="40"/>
      <c r="I215" s="40"/>
    </row>
    <row r="216" spans="1:9" x14ac:dyDescent="0.25">
      <c r="A216" s="46"/>
      <c r="B216" s="44"/>
      <c r="C216" s="2" t="s">
        <v>209</v>
      </c>
      <c r="D216" s="53"/>
      <c r="E216" s="53"/>
      <c r="F216" s="53"/>
      <c r="G216" s="40"/>
      <c r="H216" s="40"/>
      <c r="I216" s="40"/>
    </row>
    <row r="217" spans="1:9" x14ac:dyDescent="0.25">
      <c r="A217" s="46"/>
      <c r="B217" s="44"/>
      <c r="C217" s="2" t="s">
        <v>314</v>
      </c>
      <c r="D217" s="53"/>
      <c r="E217" s="53"/>
      <c r="F217" s="53"/>
      <c r="G217" s="40"/>
      <c r="H217" s="40"/>
      <c r="I217" s="40"/>
    </row>
    <row r="218" spans="1:9" x14ac:dyDescent="0.25">
      <c r="A218" s="46"/>
      <c r="B218" s="44"/>
      <c r="C218" s="2" t="s">
        <v>315</v>
      </c>
      <c r="D218" s="53"/>
      <c r="E218" s="53"/>
      <c r="F218" s="53"/>
      <c r="G218" s="40"/>
      <c r="H218" s="40"/>
      <c r="I218" s="40"/>
    </row>
    <row r="219" spans="1:9" x14ac:dyDescent="0.25">
      <c r="A219" s="46"/>
      <c r="B219" s="44"/>
      <c r="C219" s="2" t="s">
        <v>316</v>
      </c>
      <c r="D219" s="53"/>
      <c r="E219" s="53"/>
      <c r="F219" s="53"/>
      <c r="G219" s="40"/>
      <c r="H219" s="40"/>
      <c r="I219" s="40"/>
    </row>
    <row r="220" spans="1:9" x14ac:dyDescent="0.25">
      <c r="A220" s="46"/>
      <c r="B220" s="44"/>
      <c r="C220" s="2" t="s">
        <v>317</v>
      </c>
      <c r="D220" s="53"/>
      <c r="E220" s="53"/>
      <c r="F220" s="53"/>
      <c r="G220" s="40"/>
      <c r="H220" s="40"/>
      <c r="I220" s="40"/>
    </row>
    <row r="221" spans="1:9" x14ac:dyDescent="0.25">
      <c r="A221" s="46"/>
      <c r="B221" s="44"/>
      <c r="C221" s="2" t="s">
        <v>318</v>
      </c>
      <c r="D221" s="53"/>
      <c r="E221" s="53"/>
      <c r="F221" s="53"/>
      <c r="G221" s="40"/>
      <c r="H221" s="40"/>
      <c r="I221" s="40"/>
    </row>
    <row r="222" spans="1:9" x14ac:dyDescent="0.25">
      <c r="A222" s="46"/>
      <c r="B222" s="44"/>
      <c r="C222" s="2" t="s">
        <v>307</v>
      </c>
      <c r="D222" s="53"/>
      <c r="E222" s="53"/>
      <c r="F222" s="53"/>
      <c r="G222" s="40"/>
      <c r="H222" s="40"/>
      <c r="I222" s="40"/>
    </row>
    <row r="223" spans="1:9" x14ac:dyDescent="0.25">
      <c r="A223" s="46"/>
      <c r="B223" s="44"/>
      <c r="C223" s="2" t="s">
        <v>217</v>
      </c>
      <c r="D223" s="53"/>
      <c r="E223" s="53"/>
      <c r="F223" s="53"/>
      <c r="G223" s="40"/>
      <c r="H223" s="40"/>
      <c r="I223" s="40"/>
    </row>
    <row r="224" spans="1:9" x14ac:dyDescent="0.25">
      <c r="A224" s="46"/>
      <c r="B224" s="44"/>
      <c r="C224" s="2" t="s">
        <v>319</v>
      </c>
      <c r="D224" s="53"/>
      <c r="E224" s="53"/>
      <c r="F224" s="53"/>
      <c r="G224" s="40"/>
      <c r="H224" s="40"/>
      <c r="I224" s="40"/>
    </row>
    <row r="225" spans="1:9" ht="105" x14ac:dyDescent="0.25">
      <c r="A225" s="47"/>
      <c r="B225" s="44"/>
      <c r="C225" s="2" t="s">
        <v>320</v>
      </c>
      <c r="D225" s="54"/>
      <c r="E225" s="54"/>
      <c r="F225" s="54"/>
      <c r="G225" s="41"/>
      <c r="H225" s="41"/>
      <c r="I225" s="41"/>
    </row>
    <row r="226" spans="1:9" x14ac:dyDescent="0.25">
      <c r="A226" s="45">
        <v>10</v>
      </c>
      <c r="B226" s="44" t="s">
        <v>321</v>
      </c>
      <c r="C226" s="1" t="s">
        <v>495</v>
      </c>
      <c r="D226" s="52"/>
      <c r="E226" s="52">
        <f>D226*0.19</f>
        <v>0</v>
      </c>
      <c r="F226" s="52">
        <f>SUM(D226:E239)</f>
        <v>0</v>
      </c>
      <c r="G226" s="39" t="s">
        <v>484</v>
      </c>
      <c r="H226" s="39">
        <v>1</v>
      </c>
      <c r="I226" s="39">
        <f>+F226*H226</f>
        <v>0</v>
      </c>
    </row>
    <row r="227" spans="1:9" x14ac:dyDescent="0.25">
      <c r="A227" s="46"/>
      <c r="B227" s="44"/>
      <c r="C227" s="1" t="s">
        <v>537</v>
      </c>
      <c r="D227" s="53"/>
      <c r="E227" s="53"/>
      <c r="F227" s="53"/>
      <c r="G227" s="40"/>
      <c r="H227" s="40"/>
      <c r="I227" s="40"/>
    </row>
    <row r="228" spans="1:9" x14ac:dyDescent="0.25">
      <c r="A228" s="46"/>
      <c r="B228" s="44"/>
      <c r="C228" s="1" t="s">
        <v>538</v>
      </c>
      <c r="D228" s="53"/>
      <c r="E228" s="53"/>
      <c r="F228" s="53"/>
      <c r="G228" s="40"/>
      <c r="H228" s="40"/>
      <c r="I228" s="40"/>
    </row>
    <row r="229" spans="1:9" x14ac:dyDescent="0.25">
      <c r="A229" s="46"/>
      <c r="B229" s="44"/>
      <c r="C229" s="2" t="s">
        <v>322</v>
      </c>
      <c r="D229" s="53"/>
      <c r="E229" s="53"/>
      <c r="F229" s="53"/>
      <c r="G229" s="40"/>
      <c r="H229" s="40"/>
      <c r="I229" s="40"/>
    </row>
    <row r="230" spans="1:9" x14ac:dyDescent="0.25">
      <c r="A230" s="46"/>
      <c r="B230" s="44"/>
      <c r="C230" s="2" t="s">
        <v>323</v>
      </c>
      <c r="D230" s="53"/>
      <c r="E230" s="53"/>
      <c r="F230" s="53"/>
      <c r="G230" s="40"/>
      <c r="H230" s="40"/>
      <c r="I230" s="40"/>
    </row>
    <row r="231" spans="1:9" x14ac:dyDescent="0.25">
      <c r="A231" s="46"/>
      <c r="B231" s="44"/>
      <c r="C231" s="2" t="s">
        <v>302</v>
      </c>
      <c r="D231" s="53"/>
      <c r="E231" s="53"/>
      <c r="F231" s="53"/>
      <c r="G231" s="40"/>
      <c r="H231" s="40"/>
      <c r="I231" s="40"/>
    </row>
    <row r="232" spans="1:9" x14ac:dyDescent="0.25">
      <c r="A232" s="46"/>
      <c r="B232" s="44"/>
      <c r="C232" s="2" t="s">
        <v>208</v>
      </c>
      <c r="D232" s="53"/>
      <c r="E232" s="53"/>
      <c r="F232" s="53"/>
      <c r="G232" s="40"/>
      <c r="H232" s="40"/>
      <c r="I232" s="40"/>
    </row>
    <row r="233" spans="1:9" x14ac:dyDescent="0.25">
      <c r="A233" s="46"/>
      <c r="B233" s="44"/>
      <c r="C233" s="2" t="s">
        <v>209</v>
      </c>
      <c r="D233" s="53"/>
      <c r="E233" s="53"/>
      <c r="F233" s="53"/>
      <c r="G233" s="40"/>
      <c r="H233" s="40"/>
      <c r="I233" s="40"/>
    </row>
    <row r="234" spans="1:9" ht="30" x14ac:dyDescent="0.25">
      <c r="A234" s="46"/>
      <c r="B234" s="44"/>
      <c r="C234" s="2" t="s">
        <v>324</v>
      </c>
      <c r="D234" s="53"/>
      <c r="E234" s="53"/>
      <c r="F234" s="53"/>
      <c r="G234" s="40"/>
      <c r="H234" s="40"/>
      <c r="I234" s="40"/>
    </row>
    <row r="235" spans="1:9" ht="30" x14ac:dyDescent="0.25">
      <c r="A235" s="46"/>
      <c r="B235" s="44"/>
      <c r="C235" s="2" t="s">
        <v>325</v>
      </c>
      <c r="D235" s="53"/>
      <c r="E235" s="53"/>
      <c r="F235" s="53"/>
      <c r="G235" s="40"/>
      <c r="H235" s="40"/>
      <c r="I235" s="40"/>
    </row>
    <row r="236" spans="1:9" x14ac:dyDescent="0.25">
      <c r="A236" s="46"/>
      <c r="B236" s="44"/>
      <c r="C236" s="2" t="s">
        <v>326</v>
      </c>
      <c r="D236" s="53"/>
      <c r="E236" s="53"/>
      <c r="F236" s="53"/>
      <c r="G236" s="40"/>
      <c r="H236" s="40"/>
      <c r="I236" s="40"/>
    </row>
    <row r="237" spans="1:9" x14ac:dyDescent="0.25">
      <c r="A237" s="46"/>
      <c r="B237" s="44"/>
      <c r="C237" s="2" t="s">
        <v>217</v>
      </c>
      <c r="D237" s="53"/>
      <c r="E237" s="53"/>
      <c r="F237" s="53"/>
      <c r="G237" s="40"/>
      <c r="H237" s="40"/>
      <c r="I237" s="40"/>
    </row>
    <row r="238" spans="1:9" x14ac:dyDescent="0.25">
      <c r="A238" s="46"/>
      <c r="B238" s="44"/>
      <c r="C238" s="2" t="s">
        <v>308</v>
      </c>
      <c r="D238" s="53"/>
      <c r="E238" s="53"/>
      <c r="F238" s="53"/>
      <c r="G238" s="40"/>
      <c r="H238" s="40"/>
      <c r="I238" s="40"/>
    </row>
    <row r="239" spans="1:9" ht="120" x14ac:dyDescent="0.25">
      <c r="A239" s="47"/>
      <c r="B239" s="44"/>
      <c r="C239" s="2" t="s">
        <v>327</v>
      </c>
      <c r="D239" s="54"/>
      <c r="E239" s="54"/>
      <c r="F239" s="54"/>
      <c r="G239" s="41"/>
      <c r="H239" s="41"/>
      <c r="I239" s="41"/>
    </row>
    <row r="240" spans="1:9" x14ac:dyDescent="0.25">
      <c r="A240" s="45">
        <v>11</v>
      </c>
      <c r="B240" s="77" t="s">
        <v>203</v>
      </c>
      <c r="C240" s="1" t="s">
        <v>496</v>
      </c>
      <c r="D240" s="52"/>
      <c r="E240" s="52">
        <f>D240*0.19</f>
        <v>0</v>
      </c>
      <c r="F240" s="52">
        <f>SUM(D240:E257)</f>
        <v>0</v>
      </c>
      <c r="G240" s="39" t="s">
        <v>484</v>
      </c>
      <c r="H240" s="39">
        <v>1</v>
      </c>
      <c r="I240" s="42">
        <f>+H240*F240</f>
        <v>0</v>
      </c>
    </row>
    <row r="241" spans="1:9" x14ac:dyDescent="0.25">
      <c r="A241" s="46"/>
      <c r="B241" s="78"/>
      <c r="C241" s="1" t="s">
        <v>524</v>
      </c>
      <c r="D241" s="53"/>
      <c r="E241" s="53"/>
      <c r="F241" s="53"/>
      <c r="G241" s="40"/>
      <c r="H241" s="40"/>
      <c r="I241" s="40"/>
    </row>
    <row r="242" spans="1:9" x14ac:dyDescent="0.25">
      <c r="A242" s="46"/>
      <c r="B242" s="78"/>
      <c r="C242" s="1" t="s">
        <v>470</v>
      </c>
      <c r="D242" s="53"/>
      <c r="E242" s="53"/>
      <c r="F242" s="53"/>
      <c r="G242" s="40"/>
      <c r="H242" s="40"/>
      <c r="I242" s="40"/>
    </row>
    <row r="243" spans="1:9" x14ac:dyDescent="0.25">
      <c r="A243" s="46"/>
      <c r="B243" s="78"/>
      <c r="C243" s="2" t="s">
        <v>328</v>
      </c>
      <c r="D243" s="53"/>
      <c r="E243" s="53"/>
      <c r="F243" s="53"/>
      <c r="G243" s="40"/>
      <c r="H243" s="40"/>
      <c r="I243" s="40"/>
    </row>
    <row r="244" spans="1:9" ht="30" x14ac:dyDescent="0.25">
      <c r="A244" s="46"/>
      <c r="B244" s="78"/>
      <c r="C244" s="2" t="s">
        <v>329</v>
      </c>
      <c r="D244" s="53"/>
      <c r="E244" s="53"/>
      <c r="F244" s="53"/>
      <c r="G244" s="40"/>
      <c r="H244" s="40"/>
      <c r="I244" s="40"/>
    </row>
    <row r="245" spans="1:9" ht="30" x14ac:dyDescent="0.25">
      <c r="A245" s="46"/>
      <c r="B245" s="78"/>
      <c r="C245" s="2" t="s">
        <v>206</v>
      </c>
      <c r="D245" s="53"/>
      <c r="E245" s="53"/>
      <c r="F245" s="53"/>
      <c r="G245" s="40"/>
      <c r="H245" s="40"/>
      <c r="I245" s="40"/>
    </row>
    <row r="246" spans="1:9" x14ac:dyDescent="0.25">
      <c r="A246" s="46"/>
      <c r="B246" s="78"/>
      <c r="C246" s="2" t="s">
        <v>207</v>
      </c>
      <c r="D246" s="53"/>
      <c r="E246" s="53"/>
      <c r="F246" s="53"/>
      <c r="G246" s="40"/>
      <c r="H246" s="40"/>
      <c r="I246" s="40"/>
    </row>
    <row r="247" spans="1:9" x14ac:dyDescent="0.25">
      <c r="A247" s="46"/>
      <c r="B247" s="78"/>
      <c r="C247" s="2" t="s">
        <v>208</v>
      </c>
      <c r="D247" s="53"/>
      <c r="E247" s="53"/>
      <c r="F247" s="53"/>
      <c r="G247" s="40"/>
      <c r="H247" s="40"/>
      <c r="I247" s="40"/>
    </row>
    <row r="248" spans="1:9" x14ac:dyDescent="0.25">
      <c r="A248" s="46"/>
      <c r="B248" s="78"/>
      <c r="C248" s="2" t="s">
        <v>209</v>
      </c>
      <c r="D248" s="53"/>
      <c r="E248" s="53"/>
      <c r="F248" s="53"/>
      <c r="G248" s="40"/>
      <c r="H248" s="40"/>
      <c r="I248" s="40"/>
    </row>
    <row r="249" spans="1:9" x14ac:dyDescent="0.25">
      <c r="A249" s="46"/>
      <c r="B249" s="78"/>
      <c r="C249" s="2" t="s">
        <v>210</v>
      </c>
      <c r="D249" s="53"/>
      <c r="E249" s="53"/>
      <c r="F249" s="53"/>
      <c r="G249" s="40"/>
      <c r="H249" s="40"/>
      <c r="I249" s="40"/>
    </row>
    <row r="250" spans="1:9" x14ac:dyDescent="0.25">
      <c r="A250" s="46"/>
      <c r="B250" s="78"/>
      <c r="C250" s="2" t="s">
        <v>211</v>
      </c>
      <c r="D250" s="53"/>
      <c r="E250" s="53"/>
      <c r="F250" s="53"/>
      <c r="G250" s="40"/>
      <c r="H250" s="40"/>
      <c r="I250" s="40"/>
    </row>
    <row r="251" spans="1:9" x14ac:dyDescent="0.25">
      <c r="A251" s="46"/>
      <c r="B251" s="78"/>
      <c r="C251" s="2" t="s">
        <v>212</v>
      </c>
      <c r="D251" s="53"/>
      <c r="E251" s="53"/>
      <c r="F251" s="53"/>
      <c r="G251" s="40"/>
      <c r="H251" s="40"/>
      <c r="I251" s="40"/>
    </row>
    <row r="252" spans="1:9" x14ac:dyDescent="0.25">
      <c r="A252" s="46"/>
      <c r="B252" s="78"/>
      <c r="C252" s="2" t="s">
        <v>213</v>
      </c>
      <c r="D252" s="53"/>
      <c r="E252" s="53"/>
      <c r="F252" s="53"/>
      <c r="G252" s="40"/>
      <c r="H252" s="40"/>
      <c r="I252" s="40"/>
    </row>
    <row r="253" spans="1:9" ht="30" x14ac:dyDescent="0.25">
      <c r="A253" s="46"/>
      <c r="B253" s="78"/>
      <c r="C253" s="2" t="s">
        <v>214</v>
      </c>
      <c r="D253" s="53"/>
      <c r="E253" s="53"/>
      <c r="F253" s="53"/>
      <c r="G253" s="40"/>
      <c r="H253" s="40"/>
      <c r="I253" s="40"/>
    </row>
    <row r="254" spans="1:9" x14ac:dyDescent="0.25">
      <c r="A254" s="46"/>
      <c r="B254" s="78"/>
      <c r="C254" s="2" t="s">
        <v>215</v>
      </c>
      <c r="D254" s="53"/>
      <c r="E254" s="53"/>
      <c r="F254" s="53"/>
      <c r="G254" s="40"/>
      <c r="H254" s="40"/>
      <c r="I254" s="40"/>
    </row>
    <row r="255" spans="1:9" x14ac:dyDescent="0.25">
      <c r="A255" s="46"/>
      <c r="B255" s="78"/>
      <c r="C255" s="2" t="s">
        <v>216</v>
      </c>
      <c r="D255" s="53"/>
      <c r="E255" s="53"/>
      <c r="F255" s="53"/>
      <c r="G255" s="40"/>
      <c r="H255" s="40"/>
      <c r="I255" s="40"/>
    </row>
    <row r="256" spans="1:9" x14ac:dyDescent="0.25">
      <c r="A256" s="46"/>
      <c r="B256" s="78"/>
      <c r="C256" s="2" t="s">
        <v>217</v>
      </c>
      <c r="D256" s="53"/>
      <c r="E256" s="53"/>
      <c r="F256" s="53"/>
      <c r="G256" s="40"/>
      <c r="H256" s="40"/>
      <c r="I256" s="40"/>
    </row>
    <row r="257" spans="1:9" ht="60" x14ac:dyDescent="0.25">
      <c r="A257" s="47"/>
      <c r="B257" s="79"/>
      <c r="C257" s="2" t="s">
        <v>218</v>
      </c>
      <c r="D257" s="54"/>
      <c r="E257" s="54"/>
      <c r="F257" s="54"/>
      <c r="G257" s="41"/>
      <c r="H257" s="41"/>
      <c r="I257" s="41"/>
    </row>
    <row r="258" spans="1:9" x14ac:dyDescent="0.25">
      <c r="A258" s="45">
        <v>12</v>
      </c>
      <c r="B258" s="44" t="s">
        <v>330</v>
      </c>
      <c r="C258" s="1" t="s">
        <v>519</v>
      </c>
      <c r="D258" s="52"/>
      <c r="E258" s="52">
        <f>D258*0.19</f>
        <v>0</v>
      </c>
      <c r="F258" s="52">
        <f>SUM(D258:E282)</f>
        <v>0</v>
      </c>
      <c r="G258" s="39" t="s">
        <v>484</v>
      </c>
      <c r="H258" s="39">
        <v>2</v>
      </c>
      <c r="I258" s="42">
        <f>+H258*F258</f>
        <v>0</v>
      </c>
    </row>
    <row r="259" spans="1:9" x14ac:dyDescent="0.25">
      <c r="A259" s="46"/>
      <c r="B259" s="44"/>
      <c r="C259" s="1" t="s">
        <v>481</v>
      </c>
      <c r="D259" s="53"/>
      <c r="E259" s="53"/>
      <c r="F259" s="53"/>
      <c r="G259" s="40"/>
      <c r="H259" s="40"/>
      <c r="I259" s="40"/>
    </row>
    <row r="260" spans="1:9" x14ac:dyDescent="0.25">
      <c r="A260" s="46"/>
      <c r="B260" s="44"/>
      <c r="C260" s="1" t="s">
        <v>482</v>
      </c>
      <c r="D260" s="53"/>
      <c r="E260" s="53"/>
      <c r="F260" s="53"/>
      <c r="G260" s="40"/>
      <c r="H260" s="40"/>
      <c r="I260" s="40"/>
    </row>
    <row r="261" spans="1:9" ht="30" x14ac:dyDescent="0.25">
      <c r="A261" s="46"/>
      <c r="B261" s="44"/>
      <c r="C261" s="2" t="s">
        <v>331</v>
      </c>
      <c r="D261" s="53"/>
      <c r="E261" s="53"/>
      <c r="F261" s="53"/>
      <c r="G261" s="40"/>
      <c r="H261" s="40"/>
      <c r="I261" s="40"/>
    </row>
    <row r="262" spans="1:9" x14ac:dyDescent="0.25">
      <c r="A262" s="46"/>
      <c r="B262" s="44"/>
      <c r="C262" s="2" t="s">
        <v>332</v>
      </c>
      <c r="D262" s="53"/>
      <c r="E262" s="53"/>
      <c r="F262" s="53"/>
      <c r="G262" s="40"/>
      <c r="H262" s="40"/>
      <c r="I262" s="40"/>
    </row>
    <row r="263" spans="1:9" x14ac:dyDescent="0.25">
      <c r="A263" s="46"/>
      <c r="B263" s="44"/>
      <c r="C263" s="8" t="s">
        <v>333</v>
      </c>
      <c r="D263" s="53"/>
      <c r="E263" s="53"/>
      <c r="F263" s="53"/>
      <c r="G263" s="40"/>
      <c r="H263" s="40"/>
      <c r="I263" s="40"/>
    </row>
    <row r="264" spans="1:9" x14ac:dyDescent="0.25">
      <c r="A264" s="46"/>
      <c r="B264" s="44"/>
      <c r="C264" s="2" t="s">
        <v>334</v>
      </c>
      <c r="D264" s="53"/>
      <c r="E264" s="53"/>
      <c r="F264" s="53"/>
      <c r="G264" s="40"/>
      <c r="H264" s="40"/>
      <c r="I264" s="40"/>
    </row>
    <row r="265" spans="1:9" x14ac:dyDescent="0.25">
      <c r="A265" s="46"/>
      <c r="B265" s="44"/>
      <c r="C265" s="2" t="s">
        <v>335</v>
      </c>
      <c r="D265" s="53"/>
      <c r="E265" s="53"/>
      <c r="F265" s="53"/>
      <c r="G265" s="40"/>
      <c r="H265" s="40"/>
      <c r="I265" s="40"/>
    </row>
    <row r="266" spans="1:9" x14ac:dyDescent="0.25">
      <c r="A266" s="46"/>
      <c r="B266" s="44"/>
      <c r="C266" s="2" t="s">
        <v>336</v>
      </c>
      <c r="D266" s="53"/>
      <c r="E266" s="53"/>
      <c r="F266" s="53"/>
      <c r="G266" s="40"/>
      <c r="H266" s="40"/>
      <c r="I266" s="40"/>
    </row>
    <row r="267" spans="1:9" x14ac:dyDescent="0.25">
      <c r="A267" s="46"/>
      <c r="B267" s="44"/>
      <c r="C267" s="2" t="s">
        <v>337</v>
      </c>
      <c r="D267" s="53"/>
      <c r="E267" s="53"/>
      <c r="F267" s="53"/>
      <c r="G267" s="40"/>
      <c r="H267" s="40"/>
      <c r="I267" s="40"/>
    </row>
    <row r="268" spans="1:9" ht="30" x14ac:dyDescent="0.25">
      <c r="A268" s="46"/>
      <c r="B268" s="44"/>
      <c r="C268" s="2" t="s">
        <v>338</v>
      </c>
      <c r="D268" s="53"/>
      <c r="E268" s="53"/>
      <c r="F268" s="53"/>
      <c r="G268" s="40"/>
      <c r="H268" s="40"/>
      <c r="I268" s="40"/>
    </row>
    <row r="269" spans="1:9" x14ac:dyDescent="0.25">
      <c r="A269" s="46"/>
      <c r="B269" s="44"/>
      <c r="C269" s="2" t="s">
        <v>339</v>
      </c>
      <c r="D269" s="53"/>
      <c r="E269" s="53"/>
      <c r="F269" s="53"/>
      <c r="G269" s="40"/>
      <c r="H269" s="40"/>
      <c r="I269" s="40"/>
    </row>
    <row r="270" spans="1:9" x14ac:dyDescent="0.25">
      <c r="A270" s="46"/>
      <c r="B270" s="44"/>
      <c r="C270" s="2" t="s">
        <v>340</v>
      </c>
      <c r="D270" s="53"/>
      <c r="E270" s="53"/>
      <c r="F270" s="53"/>
      <c r="G270" s="40"/>
      <c r="H270" s="40"/>
      <c r="I270" s="40"/>
    </row>
    <row r="271" spans="1:9" ht="30" x14ac:dyDescent="0.25">
      <c r="A271" s="46"/>
      <c r="B271" s="44"/>
      <c r="C271" s="2" t="s">
        <v>341</v>
      </c>
      <c r="D271" s="53"/>
      <c r="E271" s="53"/>
      <c r="F271" s="53"/>
      <c r="G271" s="40"/>
      <c r="H271" s="40"/>
      <c r="I271" s="40"/>
    </row>
    <row r="272" spans="1:9" x14ac:dyDescent="0.25">
      <c r="A272" s="46"/>
      <c r="B272" s="44"/>
      <c r="C272" s="2" t="s">
        <v>342</v>
      </c>
      <c r="D272" s="53"/>
      <c r="E272" s="53"/>
      <c r="F272" s="53"/>
      <c r="G272" s="40"/>
      <c r="H272" s="40"/>
      <c r="I272" s="40"/>
    </row>
    <row r="273" spans="1:9" x14ac:dyDescent="0.25">
      <c r="A273" s="46"/>
      <c r="B273" s="44"/>
      <c r="C273" s="2" t="s">
        <v>343</v>
      </c>
      <c r="D273" s="53"/>
      <c r="E273" s="53"/>
      <c r="F273" s="53"/>
      <c r="G273" s="40"/>
      <c r="H273" s="40"/>
      <c r="I273" s="40"/>
    </row>
    <row r="274" spans="1:9" x14ac:dyDescent="0.25">
      <c r="A274" s="46"/>
      <c r="B274" s="44"/>
      <c r="C274" s="2" t="s">
        <v>344</v>
      </c>
      <c r="D274" s="53"/>
      <c r="E274" s="53"/>
      <c r="F274" s="53"/>
      <c r="G274" s="40"/>
      <c r="H274" s="40"/>
      <c r="I274" s="40"/>
    </row>
    <row r="275" spans="1:9" x14ac:dyDescent="0.25">
      <c r="A275" s="46"/>
      <c r="B275" s="44"/>
      <c r="C275" s="2" t="s">
        <v>345</v>
      </c>
      <c r="D275" s="53"/>
      <c r="E275" s="53"/>
      <c r="F275" s="53"/>
      <c r="G275" s="40"/>
      <c r="H275" s="40"/>
      <c r="I275" s="40"/>
    </row>
    <row r="276" spans="1:9" x14ac:dyDescent="0.25">
      <c r="A276" s="46"/>
      <c r="B276" s="44"/>
      <c r="C276" s="2" t="s">
        <v>346</v>
      </c>
      <c r="D276" s="53"/>
      <c r="E276" s="53"/>
      <c r="F276" s="53"/>
      <c r="G276" s="40"/>
      <c r="H276" s="40"/>
      <c r="I276" s="40"/>
    </row>
    <row r="277" spans="1:9" x14ac:dyDescent="0.25">
      <c r="A277" s="46"/>
      <c r="B277" s="44"/>
      <c r="C277" s="2" t="s">
        <v>347</v>
      </c>
      <c r="D277" s="53"/>
      <c r="E277" s="53"/>
      <c r="F277" s="53"/>
      <c r="G277" s="40"/>
      <c r="H277" s="40"/>
      <c r="I277" s="40"/>
    </row>
    <row r="278" spans="1:9" x14ac:dyDescent="0.25">
      <c r="A278" s="46"/>
      <c r="B278" s="44"/>
      <c r="C278" s="2" t="s">
        <v>348</v>
      </c>
      <c r="D278" s="53"/>
      <c r="E278" s="53"/>
      <c r="F278" s="53"/>
      <c r="G278" s="40"/>
      <c r="H278" s="40"/>
      <c r="I278" s="40"/>
    </row>
    <row r="279" spans="1:9" ht="30" x14ac:dyDescent="0.25">
      <c r="A279" s="46"/>
      <c r="B279" s="44"/>
      <c r="C279" s="2" t="s">
        <v>349</v>
      </c>
      <c r="D279" s="53"/>
      <c r="E279" s="53"/>
      <c r="F279" s="53"/>
      <c r="G279" s="40"/>
      <c r="H279" s="40"/>
      <c r="I279" s="40"/>
    </row>
    <row r="280" spans="1:9" ht="45" x14ac:dyDescent="0.25">
      <c r="A280" s="46"/>
      <c r="B280" s="44"/>
      <c r="C280" s="2" t="s">
        <v>350</v>
      </c>
      <c r="D280" s="53"/>
      <c r="E280" s="53"/>
      <c r="F280" s="53"/>
      <c r="G280" s="40"/>
      <c r="H280" s="40"/>
      <c r="I280" s="40"/>
    </row>
    <row r="281" spans="1:9" ht="30" x14ac:dyDescent="0.25">
      <c r="A281" s="46"/>
      <c r="B281" s="44"/>
      <c r="C281" s="2" t="s">
        <v>351</v>
      </c>
      <c r="D281" s="53"/>
      <c r="E281" s="53"/>
      <c r="F281" s="53"/>
      <c r="G281" s="40"/>
      <c r="H281" s="40"/>
      <c r="I281" s="40"/>
    </row>
    <row r="282" spans="1:9" ht="30" x14ac:dyDescent="0.25">
      <c r="A282" s="47"/>
      <c r="B282" s="44"/>
      <c r="C282" s="2" t="s">
        <v>352</v>
      </c>
      <c r="D282" s="54"/>
      <c r="E282" s="54"/>
      <c r="F282" s="54"/>
      <c r="G282" s="41"/>
      <c r="H282" s="41"/>
      <c r="I282" s="41"/>
    </row>
    <row r="283" spans="1:9" x14ac:dyDescent="0.25">
      <c r="A283" s="45">
        <v>13</v>
      </c>
      <c r="B283" s="44" t="s">
        <v>363</v>
      </c>
      <c r="C283" s="1" t="s">
        <v>517</v>
      </c>
      <c r="D283" s="52"/>
      <c r="E283" s="52">
        <f>D283*0.19</f>
        <v>0</v>
      </c>
      <c r="F283" s="52">
        <f>SUM(D283:E298)</f>
        <v>0</v>
      </c>
      <c r="G283" s="39" t="s">
        <v>484</v>
      </c>
      <c r="H283" s="39">
        <v>2</v>
      </c>
      <c r="I283" s="42">
        <f>+H283*F283</f>
        <v>0</v>
      </c>
    </row>
    <row r="284" spans="1:9" x14ac:dyDescent="0.25">
      <c r="A284" s="46"/>
      <c r="B284" s="44"/>
      <c r="C284" s="1" t="s">
        <v>473</v>
      </c>
      <c r="D284" s="53"/>
      <c r="E284" s="53"/>
      <c r="F284" s="53"/>
      <c r="G284" s="40"/>
      <c r="H284" s="40"/>
      <c r="I284" s="40"/>
    </row>
    <row r="285" spans="1:9" x14ac:dyDescent="0.25">
      <c r="A285" s="46"/>
      <c r="B285" s="44"/>
      <c r="C285" s="1" t="s">
        <v>474</v>
      </c>
      <c r="D285" s="53"/>
      <c r="E285" s="53"/>
      <c r="F285" s="53"/>
      <c r="G285" s="40"/>
      <c r="H285" s="40"/>
      <c r="I285" s="40"/>
    </row>
    <row r="286" spans="1:9" ht="60" x14ac:dyDescent="0.25">
      <c r="A286" s="46"/>
      <c r="B286" s="44"/>
      <c r="C286" s="2" t="s">
        <v>364</v>
      </c>
      <c r="D286" s="53"/>
      <c r="E286" s="53"/>
      <c r="F286" s="53"/>
      <c r="G286" s="40"/>
      <c r="H286" s="40"/>
      <c r="I286" s="40"/>
    </row>
    <row r="287" spans="1:9" x14ac:dyDescent="0.25">
      <c r="A287" s="46"/>
      <c r="B287" s="44"/>
      <c r="C287" s="2" t="s">
        <v>365</v>
      </c>
      <c r="D287" s="53"/>
      <c r="E287" s="53"/>
      <c r="F287" s="53"/>
      <c r="G287" s="40"/>
      <c r="H287" s="40"/>
      <c r="I287" s="40"/>
    </row>
    <row r="288" spans="1:9" ht="30" x14ac:dyDescent="0.25">
      <c r="A288" s="46"/>
      <c r="B288" s="44"/>
      <c r="C288" s="2" t="s">
        <v>366</v>
      </c>
      <c r="D288" s="53"/>
      <c r="E288" s="53"/>
      <c r="F288" s="53"/>
      <c r="G288" s="40"/>
      <c r="H288" s="40"/>
      <c r="I288" s="40"/>
    </row>
    <row r="289" spans="1:9" ht="60" x14ac:dyDescent="0.25">
      <c r="A289" s="46"/>
      <c r="B289" s="44"/>
      <c r="C289" s="2" t="s">
        <v>367</v>
      </c>
      <c r="D289" s="53"/>
      <c r="E289" s="53"/>
      <c r="F289" s="53"/>
      <c r="G289" s="40"/>
      <c r="H289" s="40"/>
      <c r="I289" s="40"/>
    </row>
    <row r="290" spans="1:9" ht="30" x14ac:dyDescent="0.25">
      <c r="A290" s="46"/>
      <c r="B290" s="44"/>
      <c r="C290" s="2" t="s">
        <v>368</v>
      </c>
      <c r="D290" s="53"/>
      <c r="E290" s="53"/>
      <c r="F290" s="53"/>
      <c r="G290" s="40"/>
      <c r="H290" s="40"/>
      <c r="I290" s="40"/>
    </row>
    <row r="291" spans="1:9" ht="30" x14ac:dyDescent="0.25">
      <c r="A291" s="46"/>
      <c r="B291" s="44"/>
      <c r="C291" s="2" t="s">
        <v>369</v>
      </c>
      <c r="D291" s="53"/>
      <c r="E291" s="53"/>
      <c r="F291" s="53"/>
      <c r="G291" s="40"/>
      <c r="H291" s="40"/>
      <c r="I291" s="40"/>
    </row>
    <row r="292" spans="1:9" ht="30" x14ac:dyDescent="0.25">
      <c r="A292" s="46"/>
      <c r="B292" s="44"/>
      <c r="C292" s="2" t="s">
        <v>370</v>
      </c>
      <c r="D292" s="53"/>
      <c r="E292" s="53"/>
      <c r="F292" s="53"/>
      <c r="G292" s="40"/>
      <c r="H292" s="40"/>
      <c r="I292" s="40"/>
    </row>
    <row r="293" spans="1:9" ht="30" x14ac:dyDescent="0.25">
      <c r="A293" s="46"/>
      <c r="B293" s="44"/>
      <c r="C293" s="2" t="s">
        <v>371</v>
      </c>
      <c r="D293" s="53"/>
      <c r="E293" s="53"/>
      <c r="F293" s="53"/>
      <c r="G293" s="40"/>
      <c r="H293" s="40"/>
      <c r="I293" s="40"/>
    </row>
    <row r="294" spans="1:9" ht="30" x14ac:dyDescent="0.25">
      <c r="A294" s="46"/>
      <c r="B294" s="44"/>
      <c r="C294" s="2" t="s">
        <v>372</v>
      </c>
      <c r="D294" s="53"/>
      <c r="E294" s="53"/>
      <c r="F294" s="53"/>
      <c r="G294" s="40"/>
      <c r="H294" s="40"/>
      <c r="I294" s="40"/>
    </row>
    <row r="295" spans="1:9" ht="30" x14ac:dyDescent="0.25">
      <c r="A295" s="46"/>
      <c r="B295" s="44"/>
      <c r="C295" s="2" t="s">
        <v>373</v>
      </c>
      <c r="D295" s="53"/>
      <c r="E295" s="53"/>
      <c r="F295" s="53"/>
      <c r="G295" s="40"/>
      <c r="H295" s="40"/>
      <c r="I295" s="40"/>
    </row>
    <row r="296" spans="1:9" ht="30" x14ac:dyDescent="0.25">
      <c r="A296" s="46"/>
      <c r="B296" s="44"/>
      <c r="C296" s="2" t="s">
        <v>374</v>
      </c>
      <c r="D296" s="53"/>
      <c r="E296" s="53"/>
      <c r="F296" s="53"/>
      <c r="G296" s="40"/>
      <c r="H296" s="40"/>
      <c r="I296" s="40"/>
    </row>
    <row r="297" spans="1:9" ht="30" x14ac:dyDescent="0.25">
      <c r="A297" s="46"/>
      <c r="B297" s="44"/>
      <c r="C297" s="2" t="s">
        <v>375</v>
      </c>
      <c r="D297" s="53"/>
      <c r="E297" s="53"/>
      <c r="F297" s="53"/>
      <c r="G297" s="40"/>
      <c r="H297" s="40"/>
      <c r="I297" s="40"/>
    </row>
    <row r="298" spans="1:9" ht="30" x14ac:dyDescent="0.25">
      <c r="A298" s="47"/>
      <c r="B298" s="44"/>
      <c r="C298" s="2" t="s">
        <v>376</v>
      </c>
      <c r="D298" s="54"/>
      <c r="E298" s="54"/>
      <c r="F298" s="54"/>
      <c r="G298" s="41"/>
      <c r="H298" s="41"/>
      <c r="I298" s="41"/>
    </row>
    <row r="299" spans="1:9" x14ac:dyDescent="0.25">
      <c r="A299" s="45">
        <v>14</v>
      </c>
      <c r="B299" s="44" t="s">
        <v>377</v>
      </c>
      <c r="C299" s="1" t="s">
        <v>511</v>
      </c>
      <c r="D299" s="52"/>
      <c r="E299" s="52">
        <f>D299*0.19</f>
        <v>0</v>
      </c>
      <c r="F299" s="52">
        <f>SUM(D299:E315)</f>
        <v>0</v>
      </c>
      <c r="G299" s="39" t="s">
        <v>484</v>
      </c>
      <c r="H299" s="39">
        <v>2</v>
      </c>
      <c r="I299" s="42">
        <f>+H299*F299</f>
        <v>0</v>
      </c>
    </row>
    <row r="300" spans="1:9" x14ac:dyDescent="0.25">
      <c r="A300" s="46"/>
      <c r="B300" s="44"/>
      <c r="C300" s="1" t="s">
        <v>473</v>
      </c>
      <c r="D300" s="53"/>
      <c r="E300" s="53"/>
      <c r="F300" s="53"/>
      <c r="G300" s="40"/>
      <c r="H300" s="40"/>
      <c r="I300" s="40"/>
    </row>
    <row r="301" spans="1:9" x14ac:dyDescent="0.25">
      <c r="A301" s="46"/>
      <c r="B301" s="44"/>
      <c r="C301" s="1" t="s">
        <v>510</v>
      </c>
      <c r="D301" s="53"/>
      <c r="E301" s="53"/>
      <c r="F301" s="53"/>
      <c r="G301" s="40"/>
      <c r="H301" s="40"/>
      <c r="I301" s="40"/>
    </row>
    <row r="302" spans="1:9" ht="30" x14ac:dyDescent="0.25">
      <c r="A302" s="46"/>
      <c r="B302" s="44"/>
      <c r="C302" s="2" t="s">
        <v>378</v>
      </c>
      <c r="D302" s="53"/>
      <c r="E302" s="53"/>
      <c r="F302" s="53"/>
      <c r="G302" s="40"/>
      <c r="H302" s="40"/>
      <c r="I302" s="40"/>
    </row>
    <row r="303" spans="1:9" ht="30" x14ac:dyDescent="0.25">
      <c r="A303" s="46"/>
      <c r="B303" s="44"/>
      <c r="C303" s="2" t="s">
        <v>379</v>
      </c>
      <c r="D303" s="53"/>
      <c r="E303" s="53"/>
      <c r="F303" s="53"/>
      <c r="G303" s="40"/>
      <c r="H303" s="40"/>
      <c r="I303" s="40"/>
    </row>
    <row r="304" spans="1:9" ht="30" x14ac:dyDescent="0.25">
      <c r="A304" s="46"/>
      <c r="B304" s="44"/>
      <c r="C304" s="2" t="s">
        <v>380</v>
      </c>
      <c r="D304" s="53"/>
      <c r="E304" s="53"/>
      <c r="F304" s="53"/>
      <c r="G304" s="40"/>
      <c r="H304" s="40"/>
      <c r="I304" s="40"/>
    </row>
    <row r="305" spans="1:9" ht="30" x14ac:dyDescent="0.25">
      <c r="A305" s="46"/>
      <c r="B305" s="44"/>
      <c r="C305" s="2" t="s">
        <v>381</v>
      </c>
      <c r="D305" s="53"/>
      <c r="E305" s="53"/>
      <c r="F305" s="53"/>
      <c r="G305" s="40"/>
      <c r="H305" s="40"/>
      <c r="I305" s="40"/>
    </row>
    <row r="306" spans="1:9" ht="30" x14ac:dyDescent="0.25">
      <c r="A306" s="46"/>
      <c r="B306" s="44"/>
      <c r="C306" s="2" t="s">
        <v>382</v>
      </c>
      <c r="D306" s="53"/>
      <c r="E306" s="53"/>
      <c r="F306" s="53"/>
      <c r="G306" s="40"/>
      <c r="H306" s="40"/>
      <c r="I306" s="40"/>
    </row>
    <row r="307" spans="1:9" ht="30" x14ac:dyDescent="0.25">
      <c r="A307" s="46"/>
      <c r="B307" s="44"/>
      <c r="C307" s="2" t="s">
        <v>383</v>
      </c>
      <c r="D307" s="53"/>
      <c r="E307" s="53"/>
      <c r="F307" s="53"/>
      <c r="G307" s="40"/>
      <c r="H307" s="40"/>
      <c r="I307" s="40"/>
    </row>
    <row r="308" spans="1:9" ht="30" x14ac:dyDescent="0.25">
      <c r="A308" s="46"/>
      <c r="B308" s="44"/>
      <c r="C308" s="2" t="s">
        <v>384</v>
      </c>
      <c r="D308" s="53"/>
      <c r="E308" s="53"/>
      <c r="F308" s="53"/>
      <c r="G308" s="40"/>
      <c r="H308" s="40"/>
      <c r="I308" s="40"/>
    </row>
    <row r="309" spans="1:9" ht="30" x14ac:dyDescent="0.25">
      <c r="A309" s="46"/>
      <c r="B309" s="44"/>
      <c r="C309" s="2" t="s">
        <v>385</v>
      </c>
      <c r="D309" s="53"/>
      <c r="E309" s="53"/>
      <c r="F309" s="53"/>
      <c r="G309" s="40"/>
      <c r="H309" s="40"/>
      <c r="I309" s="40"/>
    </row>
    <row r="310" spans="1:9" ht="30" x14ac:dyDescent="0.25">
      <c r="A310" s="46"/>
      <c r="B310" s="44"/>
      <c r="C310" s="2" t="s">
        <v>386</v>
      </c>
      <c r="D310" s="53"/>
      <c r="E310" s="53"/>
      <c r="F310" s="53"/>
      <c r="G310" s="40"/>
      <c r="H310" s="40"/>
      <c r="I310" s="40"/>
    </row>
    <row r="311" spans="1:9" ht="30" x14ac:dyDescent="0.25">
      <c r="A311" s="46"/>
      <c r="B311" s="44"/>
      <c r="C311" s="2" t="s">
        <v>387</v>
      </c>
      <c r="D311" s="53"/>
      <c r="E311" s="53"/>
      <c r="F311" s="53"/>
      <c r="G311" s="40"/>
      <c r="H311" s="40"/>
      <c r="I311" s="40"/>
    </row>
    <row r="312" spans="1:9" ht="30" x14ac:dyDescent="0.25">
      <c r="A312" s="46"/>
      <c r="B312" s="44"/>
      <c r="C312" s="2" t="s">
        <v>388</v>
      </c>
      <c r="D312" s="53"/>
      <c r="E312" s="53"/>
      <c r="F312" s="53"/>
      <c r="G312" s="40"/>
      <c r="H312" s="40"/>
      <c r="I312" s="40"/>
    </row>
    <row r="313" spans="1:9" ht="30" x14ac:dyDescent="0.25">
      <c r="A313" s="46"/>
      <c r="B313" s="44"/>
      <c r="C313" s="2" t="s">
        <v>389</v>
      </c>
      <c r="D313" s="53"/>
      <c r="E313" s="53"/>
      <c r="F313" s="53"/>
      <c r="G313" s="40"/>
      <c r="H313" s="40"/>
      <c r="I313" s="40"/>
    </row>
    <row r="314" spans="1:9" ht="30" x14ac:dyDescent="0.25">
      <c r="A314" s="46"/>
      <c r="B314" s="44"/>
      <c r="C314" s="2" t="s">
        <v>390</v>
      </c>
      <c r="D314" s="53"/>
      <c r="E314" s="53"/>
      <c r="F314" s="53"/>
      <c r="G314" s="40"/>
      <c r="H314" s="40"/>
      <c r="I314" s="40"/>
    </row>
    <row r="315" spans="1:9" ht="30" x14ac:dyDescent="0.25">
      <c r="A315" s="47"/>
      <c r="B315" s="44"/>
      <c r="C315" s="2" t="s">
        <v>391</v>
      </c>
      <c r="D315" s="54"/>
      <c r="E315" s="54"/>
      <c r="F315" s="54"/>
      <c r="G315" s="41"/>
      <c r="H315" s="41"/>
      <c r="I315" s="41"/>
    </row>
    <row r="316" spans="1:9" x14ac:dyDescent="0.25">
      <c r="A316" s="45">
        <v>15</v>
      </c>
      <c r="B316" s="44" t="s">
        <v>414</v>
      </c>
      <c r="C316" s="1" t="s">
        <v>4</v>
      </c>
      <c r="D316" s="52"/>
      <c r="E316" s="52">
        <f>D316*0.19</f>
        <v>0</v>
      </c>
      <c r="F316" s="52">
        <f>SUM(D316:E331)</f>
        <v>0</v>
      </c>
      <c r="G316" s="39" t="s">
        <v>484</v>
      </c>
      <c r="H316" s="39">
        <v>2</v>
      </c>
      <c r="I316" s="39">
        <f>+H316*F316</f>
        <v>0</v>
      </c>
    </row>
    <row r="317" spans="1:9" x14ac:dyDescent="0.25">
      <c r="A317" s="46"/>
      <c r="B317" s="44"/>
      <c r="C317" s="1" t="s">
        <v>473</v>
      </c>
      <c r="D317" s="53"/>
      <c r="E317" s="53"/>
      <c r="F317" s="53"/>
      <c r="G317" s="40"/>
      <c r="H317" s="40"/>
      <c r="I317" s="40"/>
    </row>
    <row r="318" spans="1:9" x14ac:dyDescent="0.25">
      <c r="A318" s="46"/>
      <c r="B318" s="44"/>
      <c r="C318" s="1" t="s">
        <v>475</v>
      </c>
      <c r="D318" s="53"/>
      <c r="E318" s="53"/>
      <c r="F318" s="53"/>
      <c r="G318" s="40"/>
      <c r="H318" s="40"/>
      <c r="I318" s="40"/>
    </row>
    <row r="319" spans="1:9" ht="30" x14ac:dyDescent="0.25">
      <c r="A319" s="46"/>
      <c r="B319" s="44"/>
      <c r="C319" s="2" t="s">
        <v>415</v>
      </c>
      <c r="D319" s="53"/>
      <c r="E319" s="53"/>
      <c r="F319" s="53"/>
      <c r="G319" s="40"/>
      <c r="H319" s="40"/>
      <c r="I319" s="40"/>
    </row>
    <row r="320" spans="1:9" ht="30" x14ac:dyDescent="0.25">
      <c r="A320" s="46"/>
      <c r="B320" s="44"/>
      <c r="C320" s="2" t="s">
        <v>416</v>
      </c>
      <c r="D320" s="53"/>
      <c r="E320" s="53"/>
      <c r="F320" s="53"/>
      <c r="G320" s="40"/>
      <c r="H320" s="40"/>
      <c r="I320" s="40"/>
    </row>
    <row r="321" spans="1:9" ht="45" x14ac:dyDescent="0.25">
      <c r="A321" s="46"/>
      <c r="B321" s="44"/>
      <c r="C321" s="2" t="s">
        <v>417</v>
      </c>
      <c r="D321" s="53"/>
      <c r="E321" s="53"/>
      <c r="F321" s="53"/>
      <c r="G321" s="40"/>
      <c r="H321" s="40"/>
      <c r="I321" s="40"/>
    </row>
    <row r="322" spans="1:9" ht="30" x14ac:dyDescent="0.25">
      <c r="A322" s="46"/>
      <c r="B322" s="44"/>
      <c r="C322" s="2" t="s">
        <v>418</v>
      </c>
      <c r="D322" s="53"/>
      <c r="E322" s="53"/>
      <c r="F322" s="53"/>
      <c r="G322" s="40"/>
      <c r="H322" s="40"/>
      <c r="I322" s="40"/>
    </row>
    <row r="323" spans="1:9" ht="30" x14ac:dyDescent="0.25">
      <c r="A323" s="46"/>
      <c r="B323" s="44"/>
      <c r="C323" s="2" t="s">
        <v>419</v>
      </c>
      <c r="D323" s="53"/>
      <c r="E323" s="53"/>
      <c r="F323" s="53"/>
      <c r="G323" s="40"/>
      <c r="H323" s="40"/>
      <c r="I323" s="40"/>
    </row>
    <row r="324" spans="1:9" ht="30" x14ac:dyDescent="0.25">
      <c r="A324" s="46"/>
      <c r="B324" s="44"/>
      <c r="C324" s="2" t="s">
        <v>420</v>
      </c>
      <c r="D324" s="53"/>
      <c r="E324" s="53"/>
      <c r="F324" s="53"/>
      <c r="G324" s="40"/>
      <c r="H324" s="40"/>
      <c r="I324" s="40"/>
    </row>
    <row r="325" spans="1:9" ht="45" x14ac:dyDescent="0.25">
      <c r="A325" s="46"/>
      <c r="B325" s="44"/>
      <c r="C325" s="2" t="s">
        <v>421</v>
      </c>
      <c r="D325" s="53"/>
      <c r="E325" s="53"/>
      <c r="F325" s="53"/>
      <c r="G325" s="40"/>
      <c r="H325" s="40"/>
      <c r="I325" s="40"/>
    </row>
    <row r="326" spans="1:9" x14ac:dyDescent="0.25">
      <c r="A326" s="46"/>
      <c r="B326" s="44"/>
      <c r="C326" s="2" t="s">
        <v>422</v>
      </c>
      <c r="D326" s="53"/>
      <c r="E326" s="53"/>
      <c r="F326" s="53"/>
      <c r="G326" s="40"/>
      <c r="H326" s="40"/>
      <c r="I326" s="40"/>
    </row>
    <row r="327" spans="1:9" x14ac:dyDescent="0.25">
      <c r="A327" s="46"/>
      <c r="B327" s="44"/>
      <c r="C327" s="2" t="s">
        <v>423</v>
      </c>
      <c r="D327" s="53"/>
      <c r="E327" s="53"/>
      <c r="F327" s="53"/>
      <c r="G327" s="40"/>
      <c r="H327" s="40"/>
      <c r="I327" s="40"/>
    </row>
    <row r="328" spans="1:9" ht="30" x14ac:dyDescent="0.25">
      <c r="A328" s="46"/>
      <c r="B328" s="44"/>
      <c r="C328" s="2" t="s">
        <v>424</v>
      </c>
      <c r="D328" s="53"/>
      <c r="E328" s="53"/>
      <c r="F328" s="53"/>
      <c r="G328" s="40"/>
      <c r="H328" s="40"/>
      <c r="I328" s="40"/>
    </row>
    <row r="329" spans="1:9" ht="105" x14ac:dyDescent="0.25">
      <c r="A329" s="46"/>
      <c r="B329" s="44"/>
      <c r="C329" s="2" t="s">
        <v>425</v>
      </c>
      <c r="D329" s="53"/>
      <c r="E329" s="53"/>
      <c r="F329" s="53"/>
      <c r="G329" s="40"/>
      <c r="H329" s="40"/>
      <c r="I329" s="40"/>
    </row>
    <row r="330" spans="1:9" ht="30" x14ac:dyDescent="0.25">
      <c r="A330" s="46"/>
      <c r="B330" s="44"/>
      <c r="C330" s="2" t="s">
        <v>426</v>
      </c>
      <c r="D330" s="53"/>
      <c r="E330" s="53"/>
      <c r="F330" s="53"/>
      <c r="G330" s="40"/>
      <c r="H330" s="40"/>
      <c r="I330" s="40"/>
    </row>
    <row r="331" spans="1:9" ht="30" x14ac:dyDescent="0.25">
      <c r="A331" s="47"/>
      <c r="B331" s="44"/>
      <c r="C331" s="2" t="s">
        <v>427</v>
      </c>
      <c r="D331" s="54"/>
      <c r="E331" s="54"/>
      <c r="F331" s="54"/>
      <c r="G331" s="41"/>
      <c r="H331" s="41"/>
      <c r="I331" s="41"/>
    </row>
    <row r="332" spans="1:9" x14ac:dyDescent="0.25">
      <c r="A332" s="45">
        <v>16</v>
      </c>
      <c r="B332" s="44" t="s">
        <v>501</v>
      </c>
      <c r="C332" s="1" t="s">
        <v>23</v>
      </c>
      <c r="D332" s="74"/>
      <c r="E332" s="74">
        <f>D332*0.19</f>
        <v>0</v>
      </c>
      <c r="F332" s="74">
        <f>+D332+E332</f>
        <v>0</v>
      </c>
      <c r="G332" s="75" t="s">
        <v>484</v>
      </c>
      <c r="H332" s="75">
        <v>1</v>
      </c>
      <c r="I332" s="76">
        <f>+H332*F332</f>
        <v>0</v>
      </c>
    </row>
    <row r="333" spans="1:9" x14ac:dyDescent="0.25">
      <c r="A333" s="46"/>
      <c r="B333" s="44"/>
      <c r="C333" s="1" t="s">
        <v>524</v>
      </c>
      <c r="D333" s="74"/>
      <c r="E333" s="74"/>
      <c r="F333" s="74"/>
      <c r="G333" s="75"/>
      <c r="H333" s="75"/>
      <c r="I333" s="76"/>
    </row>
    <row r="334" spans="1:9" x14ac:dyDescent="0.25">
      <c r="A334" s="46"/>
      <c r="B334" s="44"/>
      <c r="C334" s="1" t="s">
        <v>502</v>
      </c>
      <c r="D334" s="74"/>
      <c r="E334" s="74"/>
      <c r="F334" s="74"/>
      <c r="G334" s="75"/>
      <c r="H334" s="75"/>
      <c r="I334" s="76"/>
    </row>
    <row r="335" spans="1:9" x14ac:dyDescent="0.25">
      <c r="A335" s="46"/>
      <c r="B335" s="44"/>
      <c r="C335" s="2" t="s">
        <v>220</v>
      </c>
      <c r="D335" s="74"/>
      <c r="E335" s="74"/>
      <c r="F335" s="74"/>
      <c r="G335" s="75"/>
      <c r="H335" s="75"/>
      <c r="I335" s="76"/>
    </row>
    <row r="336" spans="1:9" ht="30" x14ac:dyDescent="0.25">
      <c r="A336" s="46"/>
      <c r="B336" s="44"/>
      <c r="C336" s="2" t="s">
        <v>221</v>
      </c>
      <c r="D336" s="74"/>
      <c r="E336" s="74"/>
      <c r="F336" s="74"/>
      <c r="G336" s="75"/>
      <c r="H336" s="75"/>
      <c r="I336" s="76"/>
    </row>
    <row r="337" spans="1:9" x14ac:dyDescent="0.25">
      <c r="A337" s="46"/>
      <c r="B337" s="44"/>
      <c r="C337" s="2" t="s">
        <v>222</v>
      </c>
      <c r="D337" s="74"/>
      <c r="E337" s="74"/>
      <c r="F337" s="74"/>
      <c r="G337" s="75"/>
      <c r="H337" s="75"/>
      <c r="I337" s="76"/>
    </row>
    <row r="338" spans="1:9" ht="30" x14ac:dyDescent="0.25">
      <c r="A338" s="46"/>
      <c r="B338" s="44"/>
      <c r="C338" s="2" t="s">
        <v>223</v>
      </c>
      <c r="D338" s="74"/>
      <c r="E338" s="74"/>
      <c r="F338" s="74"/>
      <c r="G338" s="75"/>
      <c r="H338" s="75"/>
      <c r="I338" s="76"/>
    </row>
    <row r="339" spans="1:9" ht="30" x14ac:dyDescent="0.25">
      <c r="A339" s="46"/>
      <c r="B339" s="44"/>
      <c r="C339" s="2" t="s">
        <v>224</v>
      </c>
      <c r="D339" s="74"/>
      <c r="E339" s="74"/>
      <c r="F339" s="74"/>
      <c r="G339" s="75"/>
      <c r="H339" s="75"/>
      <c r="I339" s="76"/>
    </row>
    <row r="340" spans="1:9" ht="30" x14ac:dyDescent="0.25">
      <c r="A340" s="46"/>
      <c r="B340" s="44"/>
      <c r="C340" s="2" t="s">
        <v>225</v>
      </c>
      <c r="D340" s="74"/>
      <c r="E340" s="74"/>
      <c r="F340" s="74"/>
      <c r="G340" s="75"/>
      <c r="H340" s="75"/>
      <c r="I340" s="76"/>
    </row>
    <row r="341" spans="1:9" ht="30" x14ac:dyDescent="0.25">
      <c r="A341" s="46"/>
      <c r="B341" s="44"/>
      <c r="C341" s="2" t="s">
        <v>226</v>
      </c>
      <c r="D341" s="74"/>
      <c r="E341" s="74"/>
      <c r="F341" s="74"/>
      <c r="G341" s="75"/>
      <c r="H341" s="75"/>
      <c r="I341" s="76"/>
    </row>
    <row r="342" spans="1:9" ht="30" x14ac:dyDescent="0.25">
      <c r="A342" s="46"/>
      <c r="B342" s="44"/>
      <c r="C342" s="2" t="s">
        <v>227</v>
      </c>
      <c r="D342" s="74"/>
      <c r="E342" s="74"/>
      <c r="F342" s="74"/>
      <c r="G342" s="75"/>
      <c r="H342" s="75"/>
      <c r="I342" s="76"/>
    </row>
    <row r="343" spans="1:9" ht="30" x14ac:dyDescent="0.25">
      <c r="A343" s="46"/>
      <c r="B343" s="44"/>
      <c r="C343" s="2" t="s">
        <v>228</v>
      </c>
      <c r="D343" s="74"/>
      <c r="E343" s="74"/>
      <c r="F343" s="74"/>
      <c r="G343" s="75"/>
      <c r="H343" s="75"/>
      <c r="I343" s="76"/>
    </row>
    <row r="344" spans="1:9" x14ac:dyDescent="0.25">
      <c r="A344" s="46"/>
      <c r="B344" s="44"/>
      <c r="C344" s="2" t="s">
        <v>503</v>
      </c>
      <c r="D344" s="74"/>
      <c r="E344" s="74"/>
      <c r="F344" s="74"/>
      <c r="G344" s="75"/>
      <c r="H344" s="75"/>
      <c r="I344" s="76"/>
    </row>
    <row r="345" spans="1:9" ht="30" x14ac:dyDescent="0.25">
      <c r="A345" s="46"/>
      <c r="B345" s="44"/>
      <c r="C345" s="2" t="s">
        <v>504</v>
      </c>
      <c r="D345" s="74"/>
      <c r="E345" s="74"/>
      <c r="F345" s="74"/>
      <c r="G345" s="75"/>
      <c r="H345" s="75"/>
      <c r="I345" s="76"/>
    </row>
    <row r="346" spans="1:9" x14ac:dyDescent="0.25">
      <c r="A346" s="46"/>
      <c r="B346" s="44"/>
      <c r="C346" s="2" t="s">
        <v>231</v>
      </c>
      <c r="D346" s="74"/>
      <c r="E346" s="74"/>
      <c r="F346" s="74"/>
      <c r="G346" s="75"/>
      <c r="H346" s="75"/>
      <c r="I346" s="76"/>
    </row>
    <row r="347" spans="1:9" x14ac:dyDescent="0.25">
      <c r="A347" s="46"/>
      <c r="B347" s="44"/>
      <c r="C347" s="2" t="s">
        <v>505</v>
      </c>
      <c r="D347" s="74"/>
      <c r="E347" s="74"/>
      <c r="F347" s="74"/>
      <c r="G347" s="75"/>
      <c r="H347" s="75"/>
      <c r="I347" s="76"/>
    </row>
    <row r="348" spans="1:9" x14ac:dyDescent="0.25">
      <c r="A348" s="46"/>
      <c r="B348" s="44"/>
      <c r="C348" s="2" t="s">
        <v>506</v>
      </c>
      <c r="D348" s="74"/>
      <c r="E348" s="74"/>
      <c r="F348" s="74"/>
      <c r="G348" s="75"/>
      <c r="H348" s="75"/>
      <c r="I348" s="76"/>
    </row>
    <row r="349" spans="1:9" ht="30" x14ac:dyDescent="0.25">
      <c r="A349" s="46"/>
      <c r="B349" s="44"/>
      <c r="C349" s="2" t="s">
        <v>234</v>
      </c>
      <c r="D349" s="74"/>
      <c r="E349" s="74"/>
      <c r="F349" s="74"/>
      <c r="G349" s="75"/>
      <c r="H349" s="75"/>
      <c r="I349" s="76"/>
    </row>
    <row r="350" spans="1:9" x14ac:dyDescent="0.25">
      <c r="A350" s="46"/>
      <c r="B350" s="44"/>
      <c r="C350" s="2" t="s">
        <v>235</v>
      </c>
      <c r="D350" s="74"/>
      <c r="E350" s="74"/>
      <c r="F350" s="74"/>
      <c r="G350" s="75"/>
      <c r="H350" s="75"/>
      <c r="I350" s="76"/>
    </row>
    <row r="351" spans="1:9" x14ac:dyDescent="0.25">
      <c r="A351" s="47"/>
      <c r="B351" s="44"/>
      <c r="C351" s="2" t="s">
        <v>507</v>
      </c>
      <c r="D351" s="74"/>
      <c r="E351" s="74"/>
      <c r="F351" s="74"/>
      <c r="G351" s="75"/>
      <c r="H351" s="75"/>
      <c r="I351" s="76"/>
    </row>
    <row r="352" spans="1:9" x14ac:dyDescent="0.25">
      <c r="A352" s="45">
        <v>17</v>
      </c>
      <c r="B352" s="44" t="s">
        <v>203</v>
      </c>
      <c r="C352" s="1" t="s">
        <v>490</v>
      </c>
      <c r="D352" s="82"/>
      <c r="E352" s="82">
        <f>D352*0.19</f>
        <v>0</v>
      </c>
      <c r="F352" s="82">
        <f>SUM(D352:E369)</f>
        <v>0</v>
      </c>
      <c r="G352" s="80" t="s">
        <v>484</v>
      </c>
      <c r="H352" s="80">
        <v>3</v>
      </c>
      <c r="I352" s="80">
        <f>+F352*H352</f>
        <v>0</v>
      </c>
    </row>
    <row r="353" spans="1:9" x14ac:dyDescent="0.25">
      <c r="A353" s="46"/>
      <c r="B353" s="44"/>
      <c r="C353" s="1" t="s">
        <v>529</v>
      </c>
      <c r="D353" s="83"/>
      <c r="E353" s="83"/>
      <c r="F353" s="83"/>
      <c r="G353" s="81"/>
      <c r="H353" s="81"/>
      <c r="I353" s="81"/>
    </row>
    <row r="354" spans="1:9" x14ac:dyDescent="0.25">
      <c r="A354" s="46"/>
      <c r="B354" s="44"/>
      <c r="C354" s="1" t="s">
        <v>534</v>
      </c>
      <c r="D354" s="83"/>
      <c r="E354" s="83"/>
      <c r="F354" s="83"/>
      <c r="G354" s="81"/>
      <c r="H354" s="81"/>
      <c r="I354" s="81"/>
    </row>
    <row r="355" spans="1:9" x14ac:dyDescent="0.25">
      <c r="A355" s="46"/>
      <c r="B355" s="44"/>
      <c r="C355" s="2" t="s">
        <v>204</v>
      </c>
      <c r="D355" s="83"/>
      <c r="E355" s="83"/>
      <c r="F355" s="83"/>
      <c r="G355" s="81"/>
      <c r="H355" s="81"/>
      <c r="I355" s="81"/>
    </row>
    <row r="356" spans="1:9" ht="30" x14ac:dyDescent="0.25">
      <c r="A356" s="46"/>
      <c r="B356" s="44"/>
      <c r="C356" s="2" t="s">
        <v>205</v>
      </c>
      <c r="D356" s="83"/>
      <c r="E356" s="83"/>
      <c r="F356" s="83"/>
      <c r="G356" s="81"/>
      <c r="H356" s="81"/>
      <c r="I356" s="81"/>
    </row>
    <row r="357" spans="1:9" ht="30" x14ac:dyDescent="0.25">
      <c r="A357" s="46"/>
      <c r="B357" s="44"/>
      <c r="C357" s="2" t="s">
        <v>206</v>
      </c>
      <c r="D357" s="83"/>
      <c r="E357" s="83"/>
      <c r="F357" s="83"/>
      <c r="G357" s="81"/>
      <c r="H357" s="81"/>
      <c r="I357" s="81"/>
    </row>
    <row r="358" spans="1:9" x14ac:dyDescent="0.25">
      <c r="A358" s="46"/>
      <c r="B358" s="44"/>
      <c r="C358" s="2" t="s">
        <v>207</v>
      </c>
      <c r="D358" s="83"/>
      <c r="E358" s="83"/>
      <c r="F358" s="83"/>
      <c r="G358" s="81"/>
      <c r="H358" s="81"/>
      <c r="I358" s="81"/>
    </row>
    <row r="359" spans="1:9" x14ac:dyDescent="0.25">
      <c r="A359" s="46"/>
      <c r="B359" s="44"/>
      <c r="C359" s="2" t="s">
        <v>208</v>
      </c>
      <c r="D359" s="83"/>
      <c r="E359" s="83"/>
      <c r="F359" s="83"/>
      <c r="G359" s="81"/>
      <c r="H359" s="81"/>
      <c r="I359" s="81"/>
    </row>
    <row r="360" spans="1:9" x14ac:dyDescent="0.25">
      <c r="A360" s="46"/>
      <c r="B360" s="44"/>
      <c r="C360" s="2" t="s">
        <v>209</v>
      </c>
      <c r="D360" s="83"/>
      <c r="E360" s="83"/>
      <c r="F360" s="83"/>
      <c r="G360" s="81"/>
      <c r="H360" s="81"/>
      <c r="I360" s="81"/>
    </row>
    <row r="361" spans="1:9" x14ac:dyDescent="0.25">
      <c r="A361" s="46"/>
      <c r="B361" s="44"/>
      <c r="C361" s="2" t="s">
        <v>210</v>
      </c>
      <c r="D361" s="83"/>
      <c r="E361" s="83"/>
      <c r="F361" s="83"/>
      <c r="G361" s="81"/>
      <c r="H361" s="81"/>
      <c r="I361" s="81"/>
    </row>
    <row r="362" spans="1:9" x14ac:dyDescent="0.25">
      <c r="A362" s="46"/>
      <c r="B362" s="44"/>
      <c r="C362" s="2" t="s">
        <v>211</v>
      </c>
      <c r="D362" s="83"/>
      <c r="E362" s="83"/>
      <c r="F362" s="83"/>
      <c r="G362" s="81"/>
      <c r="H362" s="81"/>
      <c r="I362" s="81"/>
    </row>
    <row r="363" spans="1:9" x14ac:dyDescent="0.25">
      <c r="A363" s="46"/>
      <c r="B363" s="44"/>
      <c r="C363" s="2" t="s">
        <v>212</v>
      </c>
      <c r="D363" s="83"/>
      <c r="E363" s="83"/>
      <c r="F363" s="83"/>
      <c r="G363" s="81"/>
      <c r="H363" s="81"/>
      <c r="I363" s="81"/>
    </row>
    <row r="364" spans="1:9" x14ac:dyDescent="0.25">
      <c r="A364" s="46"/>
      <c r="B364" s="44"/>
      <c r="C364" s="2" t="s">
        <v>213</v>
      </c>
      <c r="D364" s="83"/>
      <c r="E364" s="83"/>
      <c r="F364" s="83"/>
      <c r="G364" s="81"/>
      <c r="H364" s="81"/>
      <c r="I364" s="81"/>
    </row>
    <row r="365" spans="1:9" ht="30" x14ac:dyDescent="0.25">
      <c r="A365" s="46"/>
      <c r="B365" s="44"/>
      <c r="C365" s="2" t="s">
        <v>214</v>
      </c>
      <c r="D365" s="83"/>
      <c r="E365" s="83"/>
      <c r="F365" s="83"/>
      <c r="G365" s="81"/>
      <c r="H365" s="81"/>
      <c r="I365" s="81"/>
    </row>
    <row r="366" spans="1:9" x14ac:dyDescent="0.25">
      <c r="A366" s="46"/>
      <c r="B366" s="44"/>
      <c r="C366" s="2" t="s">
        <v>215</v>
      </c>
      <c r="D366" s="83"/>
      <c r="E366" s="83"/>
      <c r="F366" s="83"/>
      <c r="G366" s="81"/>
      <c r="H366" s="81"/>
      <c r="I366" s="81"/>
    </row>
    <row r="367" spans="1:9" x14ac:dyDescent="0.25">
      <c r="A367" s="46"/>
      <c r="B367" s="44"/>
      <c r="C367" s="2" t="s">
        <v>216</v>
      </c>
      <c r="D367" s="83"/>
      <c r="E367" s="83"/>
      <c r="F367" s="83"/>
      <c r="G367" s="81"/>
      <c r="H367" s="81"/>
      <c r="I367" s="81"/>
    </row>
    <row r="368" spans="1:9" x14ac:dyDescent="0.25">
      <c r="A368" s="46"/>
      <c r="B368" s="44"/>
      <c r="C368" s="2" t="s">
        <v>217</v>
      </c>
      <c r="D368" s="83"/>
      <c r="E368" s="83"/>
      <c r="F368" s="83"/>
      <c r="G368" s="81"/>
      <c r="H368" s="81"/>
      <c r="I368" s="81"/>
    </row>
    <row r="369" spans="1:9" ht="60" x14ac:dyDescent="0.25">
      <c r="A369" s="47"/>
      <c r="B369" s="77"/>
      <c r="C369" s="9" t="s">
        <v>218</v>
      </c>
      <c r="D369" s="83"/>
      <c r="E369" s="83"/>
      <c r="F369" s="83"/>
      <c r="G369" s="81"/>
      <c r="H369" s="81"/>
      <c r="I369" s="81"/>
    </row>
    <row r="370" spans="1:9" x14ac:dyDescent="0.25">
      <c r="A370" s="72">
        <v>18</v>
      </c>
      <c r="B370" s="71" t="s">
        <v>522</v>
      </c>
      <c r="C370" s="1" t="s">
        <v>542</v>
      </c>
      <c r="D370" s="73"/>
      <c r="E370" s="38">
        <f>D370*1.9</f>
        <v>0</v>
      </c>
      <c r="F370" s="38">
        <f>+E370+D370</f>
        <v>0</v>
      </c>
      <c r="G370" s="38" t="s">
        <v>484</v>
      </c>
      <c r="H370" s="38">
        <v>2</v>
      </c>
      <c r="I370" s="38">
        <f>H370*F370</f>
        <v>0</v>
      </c>
    </row>
    <row r="371" spans="1:9" ht="30" x14ac:dyDescent="0.25">
      <c r="A371" s="72"/>
      <c r="B371" s="71"/>
      <c r="C371" s="2" t="s">
        <v>523</v>
      </c>
      <c r="D371" s="73"/>
      <c r="E371" s="38"/>
      <c r="F371" s="38"/>
      <c r="G371" s="38"/>
      <c r="H371" s="38"/>
      <c r="I371" s="38"/>
    </row>
    <row r="372" spans="1:9" x14ac:dyDescent="0.25">
      <c r="A372" s="72">
        <v>19</v>
      </c>
      <c r="B372" s="71" t="s">
        <v>522</v>
      </c>
      <c r="C372" s="1" t="s">
        <v>4</v>
      </c>
      <c r="D372" s="73"/>
      <c r="E372" s="38">
        <f>D372*1.9</f>
        <v>0</v>
      </c>
      <c r="F372" s="38">
        <f>+E372+D372</f>
        <v>0</v>
      </c>
      <c r="G372" s="38" t="s">
        <v>484</v>
      </c>
      <c r="H372" s="38">
        <v>2</v>
      </c>
      <c r="I372" s="38">
        <f>H372*F372</f>
        <v>0</v>
      </c>
    </row>
    <row r="373" spans="1:9" ht="30" x14ac:dyDescent="0.25">
      <c r="A373" s="72"/>
      <c r="B373" s="71"/>
      <c r="C373" s="2" t="s">
        <v>543</v>
      </c>
      <c r="D373" s="73"/>
      <c r="E373" s="38"/>
      <c r="F373" s="38"/>
      <c r="G373" s="38"/>
      <c r="H373" s="38"/>
      <c r="I373" s="38"/>
    </row>
    <row r="374" spans="1:9" x14ac:dyDescent="0.25">
      <c r="A374" s="30" t="s">
        <v>512</v>
      </c>
      <c r="B374" s="31"/>
      <c r="C374" s="31"/>
      <c r="D374" s="31"/>
      <c r="E374" s="31"/>
      <c r="F374" s="31"/>
      <c r="G374" s="31"/>
      <c r="H374" s="25"/>
      <c r="I374" s="26"/>
    </row>
    <row r="375" spans="1:9" x14ac:dyDescent="0.25">
      <c r="A375" s="32"/>
      <c r="B375" s="33"/>
      <c r="C375" s="33"/>
      <c r="D375" s="33"/>
      <c r="E375" s="33"/>
      <c r="F375" s="33"/>
      <c r="G375" s="33"/>
      <c r="H375" s="27"/>
      <c r="I375" s="28"/>
    </row>
    <row r="376" spans="1:9" x14ac:dyDescent="0.25">
      <c r="A376" s="45">
        <v>20</v>
      </c>
      <c r="B376" s="45" t="s">
        <v>3</v>
      </c>
      <c r="C376" s="1" t="s">
        <v>23</v>
      </c>
      <c r="D376" s="63"/>
      <c r="E376" s="63">
        <f>D376*0.19</f>
        <v>0</v>
      </c>
      <c r="F376" s="63">
        <f>SUM(D376:E396)</f>
        <v>0</v>
      </c>
      <c r="G376" s="39" t="s">
        <v>484</v>
      </c>
      <c r="H376" s="39">
        <v>1</v>
      </c>
      <c r="I376" s="59">
        <f>+F376*H376</f>
        <v>0</v>
      </c>
    </row>
    <row r="377" spans="1:9" x14ac:dyDescent="0.25">
      <c r="A377" s="46"/>
      <c r="B377" s="46"/>
      <c r="C377" s="1" t="s">
        <v>563</v>
      </c>
      <c r="D377" s="64"/>
      <c r="E377" s="64"/>
      <c r="F377" s="64"/>
      <c r="G377" s="40"/>
      <c r="H377" s="40"/>
      <c r="I377" s="60"/>
    </row>
    <row r="378" spans="1:9" x14ac:dyDescent="0.25">
      <c r="A378" s="46"/>
      <c r="B378" s="46"/>
      <c r="C378" s="1" t="s">
        <v>564</v>
      </c>
      <c r="D378" s="64"/>
      <c r="E378" s="64"/>
      <c r="F378" s="64"/>
      <c r="G378" s="40"/>
      <c r="H378" s="40"/>
      <c r="I378" s="60"/>
    </row>
    <row r="379" spans="1:9" x14ac:dyDescent="0.25">
      <c r="A379" s="46"/>
      <c r="B379" s="46"/>
      <c r="C379" s="2" t="s">
        <v>5</v>
      </c>
      <c r="D379" s="64"/>
      <c r="E379" s="64"/>
      <c r="F379" s="64"/>
      <c r="G379" s="40"/>
      <c r="H379" s="40"/>
      <c r="I379" s="60"/>
    </row>
    <row r="380" spans="1:9" x14ac:dyDescent="0.25">
      <c r="A380" s="46"/>
      <c r="B380" s="46"/>
      <c r="C380" s="2" t="s">
        <v>6</v>
      </c>
      <c r="D380" s="64"/>
      <c r="E380" s="64"/>
      <c r="F380" s="64"/>
      <c r="G380" s="40"/>
      <c r="H380" s="40"/>
      <c r="I380" s="60"/>
    </row>
    <row r="381" spans="1:9" ht="30" x14ac:dyDescent="0.25">
      <c r="A381" s="46"/>
      <c r="B381" s="46"/>
      <c r="C381" s="2" t="s">
        <v>7</v>
      </c>
      <c r="D381" s="64"/>
      <c r="E381" s="64"/>
      <c r="F381" s="64"/>
      <c r="G381" s="40"/>
      <c r="H381" s="40"/>
      <c r="I381" s="60"/>
    </row>
    <row r="382" spans="1:9" x14ac:dyDescent="0.25">
      <c r="A382" s="46"/>
      <c r="B382" s="46"/>
      <c r="C382" s="2" t="s">
        <v>8</v>
      </c>
      <c r="D382" s="64"/>
      <c r="E382" s="64"/>
      <c r="F382" s="64"/>
      <c r="G382" s="40"/>
      <c r="H382" s="40"/>
      <c r="I382" s="60"/>
    </row>
    <row r="383" spans="1:9" x14ac:dyDescent="0.25">
      <c r="A383" s="46"/>
      <c r="B383" s="46"/>
      <c r="C383" s="2" t="s">
        <v>9</v>
      </c>
      <c r="D383" s="64"/>
      <c r="E383" s="64"/>
      <c r="F383" s="64"/>
      <c r="G383" s="40"/>
      <c r="H383" s="40"/>
      <c r="I383" s="60"/>
    </row>
    <row r="384" spans="1:9" x14ac:dyDescent="0.25">
      <c r="A384" s="46"/>
      <c r="B384" s="46"/>
      <c r="C384" s="2" t="s">
        <v>10</v>
      </c>
      <c r="D384" s="64"/>
      <c r="E384" s="64"/>
      <c r="F384" s="64"/>
      <c r="G384" s="40"/>
      <c r="H384" s="40"/>
      <c r="I384" s="60"/>
    </row>
    <row r="385" spans="1:9" x14ac:dyDescent="0.25">
      <c r="A385" s="46"/>
      <c r="B385" s="46"/>
      <c r="C385" s="2" t="s">
        <v>11</v>
      </c>
      <c r="D385" s="64"/>
      <c r="E385" s="64"/>
      <c r="F385" s="64"/>
      <c r="G385" s="40"/>
      <c r="H385" s="40"/>
      <c r="I385" s="60"/>
    </row>
    <row r="386" spans="1:9" ht="30" x14ac:dyDescent="0.25">
      <c r="A386" s="46"/>
      <c r="B386" s="46"/>
      <c r="C386" s="2" t="s">
        <v>12</v>
      </c>
      <c r="D386" s="64"/>
      <c r="E386" s="64"/>
      <c r="F386" s="64"/>
      <c r="G386" s="40"/>
      <c r="H386" s="40"/>
      <c r="I386" s="60"/>
    </row>
    <row r="387" spans="1:9" ht="45" x14ac:dyDescent="0.25">
      <c r="A387" s="46"/>
      <c r="B387" s="46"/>
      <c r="C387" s="2" t="s">
        <v>13</v>
      </c>
      <c r="D387" s="64"/>
      <c r="E387" s="64"/>
      <c r="F387" s="64"/>
      <c r="G387" s="40"/>
      <c r="H387" s="40"/>
      <c r="I387" s="60"/>
    </row>
    <row r="388" spans="1:9" x14ac:dyDescent="0.25">
      <c r="A388" s="46"/>
      <c r="B388" s="46"/>
      <c r="C388" s="2" t="s">
        <v>14</v>
      </c>
      <c r="D388" s="64"/>
      <c r="E388" s="64"/>
      <c r="F388" s="64"/>
      <c r="G388" s="40"/>
      <c r="H388" s="40"/>
      <c r="I388" s="60"/>
    </row>
    <row r="389" spans="1:9" x14ac:dyDescent="0.25">
      <c r="A389" s="46"/>
      <c r="B389" s="46"/>
      <c r="C389" s="2" t="s">
        <v>15</v>
      </c>
      <c r="D389" s="64"/>
      <c r="E389" s="64"/>
      <c r="F389" s="64"/>
      <c r="G389" s="40"/>
      <c r="H389" s="40"/>
      <c r="I389" s="60"/>
    </row>
    <row r="390" spans="1:9" x14ac:dyDescent="0.25">
      <c r="A390" s="46"/>
      <c r="B390" s="46"/>
      <c r="C390" s="2" t="s">
        <v>16</v>
      </c>
      <c r="D390" s="64"/>
      <c r="E390" s="64"/>
      <c r="F390" s="64"/>
      <c r="G390" s="40"/>
      <c r="H390" s="40"/>
      <c r="I390" s="60"/>
    </row>
    <row r="391" spans="1:9" x14ac:dyDescent="0.25">
      <c r="A391" s="46"/>
      <c r="B391" s="46"/>
      <c r="C391" s="2" t="s">
        <v>17</v>
      </c>
      <c r="D391" s="64"/>
      <c r="E391" s="64"/>
      <c r="F391" s="64"/>
      <c r="G391" s="40"/>
      <c r="H391" s="40"/>
      <c r="I391" s="60"/>
    </row>
    <row r="392" spans="1:9" x14ac:dyDescent="0.25">
      <c r="A392" s="46"/>
      <c r="B392" s="46"/>
      <c r="C392" s="2" t="s">
        <v>18</v>
      </c>
      <c r="D392" s="64"/>
      <c r="E392" s="64"/>
      <c r="F392" s="64"/>
      <c r="G392" s="40"/>
      <c r="H392" s="40"/>
      <c r="I392" s="60"/>
    </row>
    <row r="393" spans="1:9" x14ac:dyDescent="0.25">
      <c r="A393" s="46"/>
      <c r="B393" s="46"/>
      <c r="C393" s="2" t="s">
        <v>19</v>
      </c>
      <c r="D393" s="64"/>
      <c r="E393" s="64"/>
      <c r="F393" s="64"/>
      <c r="G393" s="40"/>
      <c r="H393" s="40"/>
      <c r="I393" s="60"/>
    </row>
    <row r="394" spans="1:9" x14ac:dyDescent="0.25">
      <c r="A394" s="46"/>
      <c r="B394" s="46"/>
      <c r="C394" s="2" t="s">
        <v>20</v>
      </c>
      <c r="D394" s="64"/>
      <c r="E394" s="64"/>
      <c r="F394" s="64"/>
      <c r="G394" s="40"/>
      <c r="H394" s="40"/>
      <c r="I394" s="60"/>
    </row>
    <row r="395" spans="1:9" ht="90" x14ac:dyDescent="0.25">
      <c r="A395" s="46"/>
      <c r="B395" s="46"/>
      <c r="C395" s="2" t="s">
        <v>21</v>
      </c>
      <c r="D395" s="64"/>
      <c r="E395" s="64"/>
      <c r="F395" s="64"/>
      <c r="G395" s="40"/>
      <c r="H395" s="40"/>
      <c r="I395" s="60"/>
    </row>
    <row r="396" spans="1:9" x14ac:dyDescent="0.25">
      <c r="A396" s="47"/>
      <c r="B396" s="47"/>
      <c r="C396" s="2" t="s">
        <v>22</v>
      </c>
      <c r="D396" s="65"/>
      <c r="E396" s="65"/>
      <c r="F396" s="65"/>
      <c r="G396" s="41"/>
      <c r="H396" s="41"/>
      <c r="I396" s="61"/>
    </row>
    <row r="397" spans="1:9" x14ac:dyDescent="0.25">
      <c r="A397" s="45">
        <v>21</v>
      </c>
      <c r="B397" s="45" t="s">
        <v>3</v>
      </c>
      <c r="C397" s="1" t="s">
        <v>23</v>
      </c>
      <c r="D397" s="63"/>
      <c r="E397" s="63">
        <f>D397*0.19</f>
        <v>0</v>
      </c>
      <c r="F397" s="63">
        <f>SUM(D397:E413)</f>
        <v>0</v>
      </c>
      <c r="G397" s="39" t="s">
        <v>484</v>
      </c>
      <c r="H397" s="39">
        <v>1</v>
      </c>
      <c r="I397" s="42">
        <f>+H397*F397</f>
        <v>0</v>
      </c>
    </row>
    <row r="398" spans="1:9" x14ac:dyDescent="0.25">
      <c r="A398" s="46"/>
      <c r="B398" s="46"/>
      <c r="C398" s="1" t="s">
        <v>529</v>
      </c>
      <c r="D398" s="64"/>
      <c r="E398" s="64"/>
      <c r="F398" s="64"/>
      <c r="G398" s="40"/>
      <c r="H398" s="40"/>
      <c r="I398" s="40"/>
    </row>
    <row r="399" spans="1:9" ht="30" x14ac:dyDescent="0.25">
      <c r="A399" s="46"/>
      <c r="B399" s="46"/>
      <c r="C399" s="1" t="s">
        <v>544</v>
      </c>
      <c r="D399" s="64"/>
      <c r="E399" s="64"/>
      <c r="F399" s="64"/>
      <c r="G399" s="40"/>
      <c r="H399" s="40"/>
      <c r="I399" s="40"/>
    </row>
    <row r="400" spans="1:9" x14ac:dyDescent="0.25">
      <c r="A400" s="46"/>
      <c r="B400" s="46"/>
      <c r="C400" s="3" t="s">
        <v>24</v>
      </c>
      <c r="D400" s="64"/>
      <c r="E400" s="64"/>
      <c r="F400" s="64"/>
      <c r="G400" s="40"/>
      <c r="H400" s="40"/>
      <c r="I400" s="40"/>
    </row>
    <row r="401" spans="1:9" x14ac:dyDescent="0.25">
      <c r="A401" s="46"/>
      <c r="B401" s="46"/>
      <c r="C401" s="3" t="s">
        <v>25</v>
      </c>
      <c r="D401" s="64"/>
      <c r="E401" s="64"/>
      <c r="F401" s="64"/>
      <c r="G401" s="40"/>
      <c r="H401" s="40"/>
      <c r="I401" s="40"/>
    </row>
    <row r="402" spans="1:9" x14ac:dyDescent="0.25">
      <c r="A402" s="46"/>
      <c r="B402" s="46"/>
      <c r="C402" s="3" t="s">
        <v>26</v>
      </c>
      <c r="D402" s="64"/>
      <c r="E402" s="64"/>
      <c r="F402" s="64"/>
      <c r="G402" s="40"/>
      <c r="H402" s="40"/>
      <c r="I402" s="40"/>
    </row>
    <row r="403" spans="1:9" ht="30" x14ac:dyDescent="0.25">
      <c r="A403" s="46"/>
      <c r="B403" s="46"/>
      <c r="C403" s="2" t="s">
        <v>27</v>
      </c>
      <c r="D403" s="64"/>
      <c r="E403" s="64"/>
      <c r="F403" s="64"/>
      <c r="G403" s="40"/>
      <c r="H403" s="40"/>
      <c r="I403" s="40"/>
    </row>
    <row r="404" spans="1:9" x14ac:dyDescent="0.25">
      <c r="A404" s="46"/>
      <c r="B404" s="46"/>
      <c r="C404" s="3" t="s">
        <v>28</v>
      </c>
      <c r="D404" s="64"/>
      <c r="E404" s="64"/>
      <c r="F404" s="64"/>
      <c r="G404" s="40"/>
      <c r="H404" s="40"/>
      <c r="I404" s="40"/>
    </row>
    <row r="405" spans="1:9" x14ac:dyDescent="0.25">
      <c r="A405" s="46"/>
      <c r="B405" s="46"/>
      <c r="C405" s="3" t="s">
        <v>29</v>
      </c>
      <c r="D405" s="64"/>
      <c r="E405" s="64"/>
      <c r="F405" s="64"/>
      <c r="G405" s="40"/>
      <c r="H405" s="40"/>
      <c r="I405" s="40"/>
    </row>
    <row r="406" spans="1:9" ht="45" x14ac:dyDescent="0.25">
      <c r="A406" s="46"/>
      <c r="B406" s="46"/>
      <c r="C406" s="2" t="s">
        <v>30</v>
      </c>
      <c r="D406" s="64"/>
      <c r="E406" s="64"/>
      <c r="F406" s="64"/>
      <c r="G406" s="40"/>
      <c r="H406" s="40"/>
      <c r="I406" s="40"/>
    </row>
    <row r="407" spans="1:9" ht="45" x14ac:dyDescent="0.25">
      <c r="A407" s="46"/>
      <c r="B407" s="46"/>
      <c r="C407" s="2" t="s">
        <v>31</v>
      </c>
      <c r="D407" s="64"/>
      <c r="E407" s="64"/>
      <c r="F407" s="64"/>
      <c r="G407" s="40"/>
      <c r="H407" s="40"/>
      <c r="I407" s="40"/>
    </row>
    <row r="408" spans="1:9" x14ac:dyDescent="0.25">
      <c r="A408" s="46"/>
      <c r="B408" s="46"/>
      <c r="C408" s="4" t="s">
        <v>32</v>
      </c>
      <c r="D408" s="64"/>
      <c r="E408" s="64"/>
      <c r="F408" s="64"/>
      <c r="G408" s="40"/>
      <c r="H408" s="40"/>
      <c r="I408" s="40"/>
    </row>
    <row r="409" spans="1:9" ht="30" x14ac:dyDescent="0.25">
      <c r="A409" s="46"/>
      <c r="B409" s="46"/>
      <c r="C409" s="2" t="s">
        <v>33</v>
      </c>
      <c r="D409" s="64"/>
      <c r="E409" s="64"/>
      <c r="F409" s="64"/>
      <c r="G409" s="40"/>
      <c r="H409" s="40"/>
      <c r="I409" s="40"/>
    </row>
    <row r="410" spans="1:9" x14ac:dyDescent="0.25">
      <c r="A410" s="46"/>
      <c r="B410" s="46"/>
      <c r="C410" s="4" t="s">
        <v>34</v>
      </c>
      <c r="D410" s="64"/>
      <c r="E410" s="64"/>
      <c r="F410" s="64"/>
      <c r="G410" s="40"/>
      <c r="H410" s="40"/>
      <c r="I410" s="40"/>
    </row>
    <row r="411" spans="1:9" x14ac:dyDescent="0.25">
      <c r="A411" s="46"/>
      <c r="B411" s="46"/>
      <c r="C411" s="3" t="s">
        <v>35</v>
      </c>
      <c r="D411" s="64"/>
      <c r="E411" s="64"/>
      <c r="F411" s="64"/>
      <c r="G411" s="40"/>
      <c r="H411" s="40"/>
      <c r="I411" s="40"/>
    </row>
    <row r="412" spans="1:9" ht="45" x14ac:dyDescent="0.25">
      <c r="A412" s="46"/>
      <c r="B412" s="46"/>
      <c r="C412" s="2" t="s">
        <v>36</v>
      </c>
      <c r="D412" s="64"/>
      <c r="E412" s="64"/>
      <c r="F412" s="64"/>
      <c r="G412" s="40"/>
      <c r="H412" s="40"/>
      <c r="I412" s="40"/>
    </row>
    <row r="413" spans="1:9" ht="90" x14ac:dyDescent="0.25">
      <c r="A413" s="47"/>
      <c r="B413" s="47"/>
      <c r="C413" s="2" t="s">
        <v>37</v>
      </c>
      <c r="D413" s="65"/>
      <c r="E413" s="65"/>
      <c r="F413" s="65"/>
      <c r="G413" s="41"/>
      <c r="H413" s="41"/>
      <c r="I413" s="41"/>
    </row>
    <row r="414" spans="1:9" x14ac:dyDescent="0.25">
      <c r="A414" s="48">
        <v>22</v>
      </c>
      <c r="B414" s="58" t="s">
        <v>57</v>
      </c>
      <c r="C414" s="6" t="s">
        <v>23</v>
      </c>
      <c r="D414" s="66"/>
      <c r="E414" s="66">
        <f>D414*0.19</f>
        <v>0</v>
      </c>
      <c r="F414" s="66">
        <f>SUM(D414:E436)</f>
        <v>0</v>
      </c>
      <c r="G414" s="62" t="s">
        <v>484</v>
      </c>
      <c r="H414" s="62">
        <v>1</v>
      </c>
      <c r="I414" s="55">
        <f>+H414*F414</f>
        <v>0</v>
      </c>
    </row>
    <row r="415" spans="1:9" x14ac:dyDescent="0.25">
      <c r="A415" s="49"/>
      <c r="B415" s="58"/>
      <c r="C415" s="6" t="s">
        <v>524</v>
      </c>
      <c r="D415" s="67"/>
      <c r="E415" s="67"/>
      <c r="F415" s="67"/>
      <c r="G415" s="56"/>
      <c r="H415" s="56"/>
      <c r="I415" s="56"/>
    </row>
    <row r="416" spans="1:9" x14ac:dyDescent="0.25">
      <c r="A416" s="49"/>
      <c r="B416" s="58"/>
      <c r="C416" s="6" t="s">
        <v>545</v>
      </c>
      <c r="D416" s="67"/>
      <c r="E416" s="67"/>
      <c r="F416" s="67"/>
      <c r="G416" s="56"/>
      <c r="H416" s="56"/>
      <c r="I416" s="56"/>
    </row>
    <row r="417" spans="1:9" ht="30" x14ac:dyDescent="0.25">
      <c r="A417" s="49"/>
      <c r="B417" s="58"/>
      <c r="C417" s="5" t="s">
        <v>38</v>
      </c>
      <c r="D417" s="67"/>
      <c r="E417" s="67"/>
      <c r="F417" s="67"/>
      <c r="G417" s="56"/>
      <c r="H417" s="56"/>
      <c r="I417" s="56"/>
    </row>
    <row r="418" spans="1:9" ht="30" x14ac:dyDescent="0.25">
      <c r="A418" s="49"/>
      <c r="B418" s="58"/>
      <c r="C418" s="5" t="s">
        <v>39</v>
      </c>
      <c r="D418" s="67"/>
      <c r="E418" s="67"/>
      <c r="F418" s="67"/>
      <c r="G418" s="56"/>
      <c r="H418" s="56"/>
      <c r="I418" s="56"/>
    </row>
    <row r="419" spans="1:9" x14ac:dyDescent="0.25">
      <c r="A419" s="49"/>
      <c r="B419" s="58"/>
      <c r="C419" s="5" t="s">
        <v>40</v>
      </c>
      <c r="D419" s="67"/>
      <c r="E419" s="67"/>
      <c r="F419" s="67"/>
      <c r="G419" s="56"/>
      <c r="H419" s="56"/>
      <c r="I419" s="56"/>
    </row>
    <row r="420" spans="1:9" x14ac:dyDescent="0.25">
      <c r="A420" s="49"/>
      <c r="B420" s="58"/>
      <c r="C420" s="5" t="s">
        <v>41</v>
      </c>
      <c r="D420" s="67"/>
      <c r="E420" s="67"/>
      <c r="F420" s="67"/>
      <c r="G420" s="56"/>
      <c r="H420" s="56"/>
      <c r="I420" s="56"/>
    </row>
    <row r="421" spans="1:9" x14ac:dyDescent="0.25">
      <c r="A421" s="49"/>
      <c r="B421" s="58"/>
      <c r="C421" s="5" t="s">
        <v>42</v>
      </c>
      <c r="D421" s="67"/>
      <c r="E421" s="67"/>
      <c r="F421" s="67"/>
      <c r="G421" s="56"/>
      <c r="H421" s="56"/>
      <c r="I421" s="56"/>
    </row>
    <row r="422" spans="1:9" ht="30" x14ac:dyDescent="0.25">
      <c r="A422" s="49"/>
      <c r="B422" s="58"/>
      <c r="C422" s="5" t="s">
        <v>43</v>
      </c>
      <c r="D422" s="67"/>
      <c r="E422" s="67"/>
      <c r="F422" s="67"/>
      <c r="G422" s="56"/>
      <c r="H422" s="56"/>
      <c r="I422" s="56"/>
    </row>
    <row r="423" spans="1:9" x14ac:dyDescent="0.25">
      <c r="A423" s="49"/>
      <c r="B423" s="58"/>
      <c r="C423" s="5" t="s">
        <v>44</v>
      </c>
      <c r="D423" s="67"/>
      <c r="E423" s="67"/>
      <c r="F423" s="67"/>
      <c r="G423" s="56"/>
      <c r="H423" s="56"/>
      <c r="I423" s="56"/>
    </row>
    <row r="424" spans="1:9" x14ac:dyDescent="0.25">
      <c r="A424" s="49"/>
      <c r="B424" s="58"/>
      <c r="C424" s="5" t="s">
        <v>58</v>
      </c>
      <c r="D424" s="67"/>
      <c r="E424" s="67"/>
      <c r="F424" s="67"/>
      <c r="G424" s="56"/>
      <c r="H424" s="56"/>
      <c r="I424" s="56"/>
    </row>
    <row r="425" spans="1:9" ht="30" x14ac:dyDescent="0.25">
      <c r="A425" s="49"/>
      <c r="B425" s="58"/>
      <c r="C425" s="5" t="s">
        <v>45</v>
      </c>
      <c r="D425" s="67"/>
      <c r="E425" s="67"/>
      <c r="F425" s="67"/>
      <c r="G425" s="56"/>
      <c r="H425" s="56"/>
      <c r="I425" s="56"/>
    </row>
    <row r="426" spans="1:9" x14ac:dyDescent="0.25">
      <c r="A426" s="49"/>
      <c r="B426" s="58"/>
      <c r="C426" s="5" t="s">
        <v>46</v>
      </c>
      <c r="D426" s="67"/>
      <c r="E426" s="67"/>
      <c r="F426" s="67"/>
      <c r="G426" s="56"/>
      <c r="H426" s="56"/>
      <c r="I426" s="56"/>
    </row>
    <row r="427" spans="1:9" x14ac:dyDescent="0.25">
      <c r="A427" s="49"/>
      <c r="B427" s="58"/>
      <c r="C427" s="5" t="s">
        <v>47</v>
      </c>
      <c r="D427" s="67"/>
      <c r="E427" s="67"/>
      <c r="F427" s="67"/>
      <c r="G427" s="56"/>
      <c r="H427" s="56"/>
      <c r="I427" s="56"/>
    </row>
    <row r="428" spans="1:9" x14ac:dyDescent="0.25">
      <c r="A428" s="49"/>
      <c r="B428" s="58"/>
      <c r="C428" s="5" t="s">
        <v>48</v>
      </c>
      <c r="D428" s="67"/>
      <c r="E428" s="67"/>
      <c r="F428" s="67"/>
      <c r="G428" s="56"/>
      <c r="H428" s="56"/>
      <c r="I428" s="56"/>
    </row>
    <row r="429" spans="1:9" x14ac:dyDescent="0.25">
      <c r="A429" s="49"/>
      <c r="B429" s="58"/>
      <c r="C429" s="5" t="s">
        <v>49</v>
      </c>
      <c r="D429" s="67"/>
      <c r="E429" s="67"/>
      <c r="F429" s="67"/>
      <c r="G429" s="56"/>
      <c r="H429" s="56"/>
      <c r="I429" s="56"/>
    </row>
    <row r="430" spans="1:9" x14ac:dyDescent="0.25">
      <c r="A430" s="49"/>
      <c r="B430" s="58"/>
      <c r="C430" s="5" t="s">
        <v>50</v>
      </c>
      <c r="D430" s="67"/>
      <c r="E430" s="67"/>
      <c r="F430" s="67"/>
      <c r="G430" s="56"/>
      <c r="H430" s="56"/>
      <c r="I430" s="56"/>
    </row>
    <row r="431" spans="1:9" x14ac:dyDescent="0.25">
      <c r="A431" s="49"/>
      <c r="B431" s="58"/>
      <c r="C431" s="5" t="s">
        <v>51</v>
      </c>
      <c r="D431" s="67"/>
      <c r="E431" s="67"/>
      <c r="F431" s="67"/>
      <c r="G431" s="56"/>
      <c r="H431" s="56"/>
      <c r="I431" s="56"/>
    </row>
    <row r="432" spans="1:9" x14ac:dyDescent="0.25">
      <c r="A432" s="49"/>
      <c r="B432" s="58"/>
      <c r="C432" s="20" t="s">
        <v>52</v>
      </c>
      <c r="D432" s="67"/>
      <c r="E432" s="67"/>
      <c r="F432" s="67"/>
      <c r="G432" s="56"/>
      <c r="H432" s="56"/>
      <c r="I432" s="56"/>
    </row>
    <row r="433" spans="1:9" ht="30" x14ac:dyDescent="0.25">
      <c r="A433" s="49"/>
      <c r="B433" s="58"/>
      <c r="C433" s="5" t="s">
        <v>53</v>
      </c>
      <c r="D433" s="67"/>
      <c r="E433" s="67"/>
      <c r="F433" s="67"/>
      <c r="G433" s="56"/>
      <c r="H433" s="56"/>
      <c r="I433" s="56"/>
    </row>
    <row r="434" spans="1:9" ht="30" x14ac:dyDescent="0.25">
      <c r="A434" s="49"/>
      <c r="B434" s="58"/>
      <c r="C434" s="5" t="s">
        <v>54</v>
      </c>
      <c r="D434" s="67"/>
      <c r="E434" s="67"/>
      <c r="F434" s="67"/>
      <c r="G434" s="56"/>
      <c r="H434" s="56"/>
      <c r="I434" s="56"/>
    </row>
    <row r="435" spans="1:9" ht="30" x14ac:dyDescent="0.25">
      <c r="A435" s="49"/>
      <c r="B435" s="58"/>
      <c r="C435" s="5" t="s">
        <v>55</v>
      </c>
      <c r="D435" s="67"/>
      <c r="E435" s="67"/>
      <c r="F435" s="67"/>
      <c r="G435" s="56"/>
      <c r="H435" s="56"/>
      <c r="I435" s="56"/>
    </row>
    <row r="436" spans="1:9" ht="45" x14ac:dyDescent="0.25">
      <c r="A436" s="50"/>
      <c r="B436" s="58"/>
      <c r="C436" s="5" t="s">
        <v>56</v>
      </c>
      <c r="D436" s="68"/>
      <c r="E436" s="68"/>
      <c r="F436" s="68"/>
      <c r="G436" s="57"/>
      <c r="H436" s="57"/>
      <c r="I436" s="57"/>
    </row>
    <row r="437" spans="1:9" x14ac:dyDescent="0.25">
      <c r="A437" s="45">
        <v>23</v>
      </c>
      <c r="B437" s="44" t="s">
        <v>59</v>
      </c>
      <c r="C437" s="1" t="s">
        <v>23</v>
      </c>
      <c r="D437" s="63"/>
      <c r="E437" s="63">
        <f>D437*0.19</f>
        <v>0</v>
      </c>
      <c r="F437" s="63">
        <f>SUM(D437:E459)</f>
        <v>0</v>
      </c>
      <c r="G437" s="39" t="s">
        <v>484</v>
      </c>
      <c r="H437" s="39">
        <v>1</v>
      </c>
      <c r="I437" s="42">
        <f>+H437*F437</f>
        <v>0</v>
      </c>
    </row>
    <row r="438" spans="1:9" x14ac:dyDescent="0.25">
      <c r="A438" s="46"/>
      <c r="B438" s="44"/>
      <c r="C438" s="1" t="s">
        <v>524</v>
      </c>
      <c r="D438" s="64"/>
      <c r="E438" s="64"/>
      <c r="F438" s="64"/>
      <c r="G438" s="40"/>
      <c r="H438" s="40"/>
      <c r="I438" s="40"/>
    </row>
    <row r="439" spans="1:9" x14ac:dyDescent="0.25">
      <c r="A439" s="46"/>
      <c r="B439" s="44"/>
      <c r="C439" s="1" t="s">
        <v>546</v>
      </c>
      <c r="D439" s="64"/>
      <c r="E439" s="64"/>
      <c r="F439" s="64"/>
      <c r="G439" s="40"/>
      <c r="H439" s="40"/>
      <c r="I439" s="40"/>
    </row>
    <row r="440" spans="1:9" ht="30" x14ac:dyDescent="0.25">
      <c r="A440" s="46"/>
      <c r="B440" s="44"/>
      <c r="C440" s="2" t="s">
        <v>38</v>
      </c>
      <c r="D440" s="64"/>
      <c r="E440" s="64"/>
      <c r="F440" s="64"/>
      <c r="G440" s="40"/>
      <c r="H440" s="40"/>
      <c r="I440" s="40"/>
    </row>
    <row r="441" spans="1:9" ht="30" x14ac:dyDescent="0.25">
      <c r="A441" s="46"/>
      <c r="B441" s="44"/>
      <c r="C441" s="2" t="s">
        <v>39</v>
      </c>
      <c r="D441" s="64"/>
      <c r="E441" s="64"/>
      <c r="F441" s="64"/>
      <c r="G441" s="40"/>
      <c r="H441" s="40"/>
      <c r="I441" s="40"/>
    </row>
    <row r="442" spans="1:9" x14ac:dyDescent="0.25">
      <c r="A442" s="46"/>
      <c r="B442" s="44"/>
      <c r="C442" s="2" t="s">
        <v>40</v>
      </c>
      <c r="D442" s="64"/>
      <c r="E442" s="64"/>
      <c r="F442" s="64"/>
      <c r="G442" s="40"/>
      <c r="H442" s="40"/>
      <c r="I442" s="40"/>
    </row>
    <row r="443" spans="1:9" x14ac:dyDescent="0.25">
      <c r="A443" s="46"/>
      <c r="B443" s="44"/>
      <c r="C443" s="2" t="s">
        <v>41</v>
      </c>
      <c r="D443" s="64"/>
      <c r="E443" s="64"/>
      <c r="F443" s="64"/>
      <c r="G443" s="40"/>
      <c r="H443" s="40"/>
      <c r="I443" s="40"/>
    </row>
    <row r="444" spans="1:9" x14ac:dyDescent="0.25">
      <c r="A444" s="46"/>
      <c r="B444" s="44"/>
      <c r="C444" s="2" t="s">
        <v>42</v>
      </c>
      <c r="D444" s="64"/>
      <c r="E444" s="64"/>
      <c r="F444" s="64"/>
      <c r="G444" s="40"/>
      <c r="H444" s="40"/>
      <c r="I444" s="40"/>
    </row>
    <row r="445" spans="1:9" ht="30" x14ac:dyDescent="0.25">
      <c r="A445" s="46"/>
      <c r="B445" s="44"/>
      <c r="C445" s="2" t="s">
        <v>43</v>
      </c>
      <c r="D445" s="64"/>
      <c r="E445" s="64"/>
      <c r="F445" s="64"/>
      <c r="G445" s="40"/>
      <c r="H445" s="40"/>
      <c r="I445" s="40"/>
    </row>
    <row r="446" spans="1:9" x14ac:dyDescent="0.25">
      <c r="A446" s="46"/>
      <c r="B446" s="44"/>
      <c r="C446" s="2" t="s">
        <v>44</v>
      </c>
      <c r="D446" s="64"/>
      <c r="E446" s="64"/>
      <c r="F446" s="64"/>
      <c r="G446" s="40"/>
      <c r="H446" s="40"/>
      <c r="I446" s="40"/>
    </row>
    <row r="447" spans="1:9" x14ac:dyDescent="0.25">
      <c r="A447" s="46"/>
      <c r="B447" s="44"/>
      <c r="C447" s="2" t="s">
        <v>60</v>
      </c>
      <c r="D447" s="64"/>
      <c r="E447" s="64"/>
      <c r="F447" s="64"/>
      <c r="G447" s="40"/>
      <c r="H447" s="40"/>
      <c r="I447" s="40"/>
    </row>
    <row r="448" spans="1:9" ht="30" x14ac:dyDescent="0.25">
      <c r="A448" s="46"/>
      <c r="B448" s="44"/>
      <c r="C448" s="2" t="s">
        <v>45</v>
      </c>
      <c r="D448" s="64"/>
      <c r="E448" s="64"/>
      <c r="F448" s="64"/>
      <c r="G448" s="40"/>
      <c r="H448" s="40"/>
      <c r="I448" s="40"/>
    </row>
    <row r="449" spans="1:9" x14ac:dyDescent="0.25">
      <c r="A449" s="46"/>
      <c r="B449" s="44"/>
      <c r="C449" s="2" t="s">
        <v>46</v>
      </c>
      <c r="D449" s="64"/>
      <c r="E449" s="64"/>
      <c r="F449" s="64"/>
      <c r="G449" s="40"/>
      <c r="H449" s="40"/>
      <c r="I449" s="40"/>
    </row>
    <row r="450" spans="1:9" x14ac:dyDescent="0.25">
      <c r="A450" s="46"/>
      <c r="B450" s="44"/>
      <c r="C450" s="2" t="s">
        <v>47</v>
      </c>
      <c r="D450" s="64"/>
      <c r="E450" s="64"/>
      <c r="F450" s="64"/>
      <c r="G450" s="40"/>
      <c r="H450" s="40"/>
      <c r="I450" s="40"/>
    </row>
    <row r="451" spans="1:9" x14ac:dyDescent="0.25">
      <c r="A451" s="46"/>
      <c r="B451" s="44"/>
      <c r="C451" s="2" t="s">
        <v>48</v>
      </c>
      <c r="D451" s="64"/>
      <c r="E451" s="64"/>
      <c r="F451" s="64"/>
      <c r="G451" s="40"/>
      <c r="H451" s="40"/>
      <c r="I451" s="40"/>
    </row>
    <row r="452" spans="1:9" x14ac:dyDescent="0.25">
      <c r="A452" s="46"/>
      <c r="B452" s="44"/>
      <c r="C452" s="2" t="s">
        <v>49</v>
      </c>
      <c r="D452" s="64"/>
      <c r="E452" s="64"/>
      <c r="F452" s="64"/>
      <c r="G452" s="40"/>
      <c r="H452" s="40"/>
      <c r="I452" s="40"/>
    </row>
    <row r="453" spans="1:9" x14ac:dyDescent="0.25">
      <c r="A453" s="46"/>
      <c r="B453" s="44"/>
      <c r="C453" s="2" t="s">
        <v>50</v>
      </c>
      <c r="D453" s="64"/>
      <c r="E453" s="64"/>
      <c r="F453" s="64"/>
      <c r="G453" s="40"/>
      <c r="H453" s="40"/>
      <c r="I453" s="40"/>
    </row>
    <row r="454" spans="1:9" x14ac:dyDescent="0.25">
      <c r="A454" s="46"/>
      <c r="B454" s="44"/>
      <c r="C454" s="2" t="s">
        <v>51</v>
      </c>
      <c r="D454" s="64"/>
      <c r="E454" s="64"/>
      <c r="F454" s="64"/>
      <c r="G454" s="40"/>
      <c r="H454" s="40"/>
      <c r="I454" s="40"/>
    </row>
    <row r="455" spans="1:9" x14ac:dyDescent="0.25">
      <c r="A455" s="46"/>
      <c r="B455" s="44"/>
      <c r="C455" s="2" t="s">
        <v>52</v>
      </c>
      <c r="D455" s="64"/>
      <c r="E455" s="64"/>
      <c r="F455" s="64"/>
      <c r="G455" s="40"/>
      <c r="H455" s="40"/>
      <c r="I455" s="40"/>
    </row>
    <row r="456" spans="1:9" ht="30" x14ac:dyDescent="0.25">
      <c r="A456" s="46"/>
      <c r="B456" s="44"/>
      <c r="C456" s="2" t="s">
        <v>53</v>
      </c>
      <c r="D456" s="64"/>
      <c r="E456" s="64"/>
      <c r="F456" s="64"/>
      <c r="G456" s="40"/>
      <c r="H456" s="40"/>
      <c r="I456" s="40"/>
    </row>
    <row r="457" spans="1:9" ht="30" x14ac:dyDescent="0.25">
      <c r="A457" s="46"/>
      <c r="B457" s="44"/>
      <c r="C457" s="2" t="s">
        <v>54</v>
      </c>
      <c r="D457" s="64"/>
      <c r="E457" s="64"/>
      <c r="F457" s="64"/>
      <c r="G457" s="40"/>
      <c r="H457" s="40"/>
      <c r="I457" s="40"/>
    </row>
    <row r="458" spans="1:9" ht="30" x14ac:dyDescent="0.25">
      <c r="A458" s="46"/>
      <c r="B458" s="44"/>
      <c r="C458" s="2" t="s">
        <v>55</v>
      </c>
      <c r="D458" s="64"/>
      <c r="E458" s="64"/>
      <c r="F458" s="64"/>
      <c r="G458" s="40"/>
      <c r="H458" s="40"/>
      <c r="I458" s="40"/>
    </row>
    <row r="459" spans="1:9" ht="45" x14ac:dyDescent="0.25">
      <c r="A459" s="47"/>
      <c r="B459" s="44"/>
      <c r="C459" s="2" t="s">
        <v>56</v>
      </c>
      <c r="D459" s="65"/>
      <c r="E459" s="65"/>
      <c r="F459" s="65"/>
      <c r="G459" s="41"/>
      <c r="H459" s="41"/>
      <c r="I459" s="41"/>
    </row>
    <row r="460" spans="1:9" x14ac:dyDescent="0.25">
      <c r="A460" s="45">
        <v>24</v>
      </c>
      <c r="B460" s="44" t="s">
        <v>61</v>
      </c>
      <c r="C460" s="1" t="s">
        <v>492</v>
      </c>
      <c r="D460" s="52"/>
      <c r="E460" s="52">
        <f>D460*0.19</f>
        <v>0</v>
      </c>
      <c r="F460" s="52">
        <f>SUM(D460:E489)</f>
        <v>0</v>
      </c>
      <c r="G460" s="39" t="s">
        <v>484</v>
      </c>
      <c r="H460" s="39">
        <v>1</v>
      </c>
      <c r="I460" s="39">
        <f>+F460*H460</f>
        <v>0</v>
      </c>
    </row>
    <row r="461" spans="1:9" x14ac:dyDescent="0.25">
      <c r="A461" s="46"/>
      <c r="B461" s="44"/>
      <c r="C461" s="1" t="s">
        <v>529</v>
      </c>
      <c r="D461" s="53"/>
      <c r="E461" s="53"/>
      <c r="F461" s="53"/>
      <c r="G461" s="40"/>
      <c r="H461" s="40"/>
      <c r="I461" s="40"/>
    </row>
    <row r="462" spans="1:9" x14ac:dyDescent="0.25">
      <c r="A462" s="46"/>
      <c r="B462" s="44"/>
      <c r="C462" s="1" t="s">
        <v>547</v>
      </c>
      <c r="D462" s="53"/>
      <c r="E462" s="53"/>
      <c r="F462" s="53"/>
      <c r="G462" s="40"/>
      <c r="H462" s="40"/>
      <c r="I462" s="40"/>
    </row>
    <row r="463" spans="1:9" ht="30" x14ac:dyDescent="0.25">
      <c r="A463" s="46"/>
      <c r="B463" s="44"/>
      <c r="C463" s="2" t="s">
        <v>62</v>
      </c>
      <c r="D463" s="53"/>
      <c r="E463" s="53"/>
      <c r="F463" s="53"/>
      <c r="G463" s="40"/>
      <c r="H463" s="40"/>
      <c r="I463" s="40"/>
    </row>
    <row r="464" spans="1:9" x14ac:dyDescent="0.25">
      <c r="A464" s="46"/>
      <c r="B464" s="44"/>
      <c r="C464" s="2" t="s">
        <v>63</v>
      </c>
      <c r="D464" s="53"/>
      <c r="E464" s="53"/>
      <c r="F464" s="53"/>
      <c r="G464" s="40"/>
      <c r="H464" s="40"/>
      <c r="I464" s="40"/>
    </row>
    <row r="465" spans="1:9" ht="30" x14ac:dyDescent="0.25">
      <c r="A465" s="46"/>
      <c r="B465" s="44"/>
      <c r="C465" s="2" t="s">
        <v>64</v>
      </c>
      <c r="D465" s="53"/>
      <c r="E465" s="53"/>
      <c r="F465" s="53"/>
      <c r="G465" s="40"/>
      <c r="H465" s="40"/>
      <c r="I465" s="40"/>
    </row>
    <row r="466" spans="1:9" ht="45" x14ac:dyDescent="0.25">
      <c r="A466" s="46"/>
      <c r="B466" s="44"/>
      <c r="C466" s="2" t="s">
        <v>65</v>
      </c>
      <c r="D466" s="53"/>
      <c r="E466" s="53"/>
      <c r="F466" s="53"/>
      <c r="G466" s="40"/>
      <c r="H466" s="40"/>
      <c r="I466" s="40"/>
    </row>
    <row r="467" spans="1:9" ht="30" x14ac:dyDescent="0.25">
      <c r="A467" s="46"/>
      <c r="B467" s="44"/>
      <c r="C467" s="2" t="s">
        <v>66</v>
      </c>
      <c r="D467" s="53"/>
      <c r="E467" s="53"/>
      <c r="F467" s="53"/>
      <c r="G467" s="40"/>
      <c r="H467" s="40"/>
      <c r="I467" s="40"/>
    </row>
    <row r="468" spans="1:9" ht="45" x14ac:dyDescent="0.25">
      <c r="A468" s="46"/>
      <c r="B468" s="44"/>
      <c r="C468" s="2" t="s">
        <v>67</v>
      </c>
      <c r="D468" s="53"/>
      <c r="E468" s="53"/>
      <c r="F468" s="53"/>
      <c r="G468" s="40"/>
      <c r="H468" s="40"/>
      <c r="I468" s="40"/>
    </row>
    <row r="469" spans="1:9" ht="45" x14ac:dyDescent="0.25">
      <c r="A469" s="46"/>
      <c r="B469" s="44"/>
      <c r="C469" s="2" t="s">
        <v>68</v>
      </c>
      <c r="D469" s="53"/>
      <c r="E469" s="53"/>
      <c r="F469" s="53"/>
      <c r="G469" s="40"/>
      <c r="H469" s="40"/>
      <c r="I469" s="40"/>
    </row>
    <row r="470" spans="1:9" x14ac:dyDescent="0.25">
      <c r="A470" s="46"/>
      <c r="B470" s="44"/>
      <c r="C470" s="2" t="s">
        <v>69</v>
      </c>
      <c r="D470" s="53"/>
      <c r="E470" s="53"/>
      <c r="F470" s="53"/>
      <c r="G470" s="40"/>
      <c r="H470" s="40"/>
      <c r="I470" s="40"/>
    </row>
    <row r="471" spans="1:9" x14ac:dyDescent="0.25">
      <c r="A471" s="46"/>
      <c r="B471" s="44"/>
      <c r="C471" s="2" t="s">
        <v>70</v>
      </c>
      <c r="D471" s="53"/>
      <c r="E471" s="53"/>
      <c r="F471" s="53"/>
      <c r="G471" s="40"/>
      <c r="H471" s="40"/>
      <c r="I471" s="40"/>
    </row>
    <row r="472" spans="1:9" ht="45" x14ac:dyDescent="0.25">
      <c r="A472" s="46"/>
      <c r="B472" s="44"/>
      <c r="C472" s="2" t="s">
        <v>71</v>
      </c>
      <c r="D472" s="53"/>
      <c r="E472" s="53"/>
      <c r="F472" s="53"/>
      <c r="G472" s="40"/>
      <c r="H472" s="40"/>
      <c r="I472" s="40"/>
    </row>
    <row r="473" spans="1:9" x14ac:dyDescent="0.25">
      <c r="A473" s="46"/>
      <c r="B473" s="44"/>
      <c r="C473" s="2" t="s">
        <v>72</v>
      </c>
      <c r="D473" s="53"/>
      <c r="E473" s="53"/>
      <c r="F473" s="53"/>
      <c r="G473" s="40"/>
      <c r="H473" s="40"/>
      <c r="I473" s="40"/>
    </row>
    <row r="474" spans="1:9" ht="30" x14ac:dyDescent="0.25">
      <c r="A474" s="46"/>
      <c r="B474" s="44"/>
      <c r="C474" s="2" t="s">
        <v>73</v>
      </c>
      <c r="D474" s="53"/>
      <c r="E474" s="53"/>
      <c r="F474" s="53"/>
      <c r="G474" s="40"/>
      <c r="H474" s="40"/>
      <c r="I474" s="40"/>
    </row>
    <row r="475" spans="1:9" ht="30" x14ac:dyDescent="0.25">
      <c r="A475" s="46"/>
      <c r="B475" s="44"/>
      <c r="C475" s="2" t="s">
        <v>74</v>
      </c>
      <c r="D475" s="53"/>
      <c r="E475" s="53"/>
      <c r="F475" s="53"/>
      <c r="G475" s="40"/>
      <c r="H475" s="40"/>
      <c r="I475" s="40"/>
    </row>
    <row r="476" spans="1:9" x14ac:dyDescent="0.25">
      <c r="A476" s="46"/>
      <c r="B476" s="44"/>
      <c r="C476" s="2" t="s">
        <v>75</v>
      </c>
      <c r="D476" s="53"/>
      <c r="E476" s="53"/>
      <c r="F476" s="53"/>
      <c r="G476" s="40"/>
      <c r="H476" s="40"/>
      <c r="I476" s="40"/>
    </row>
    <row r="477" spans="1:9" x14ac:dyDescent="0.25">
      <c r="A477" s="46"/>
      <c r="B477" s="44"/>
      <c r="C477" s="2" t="s">
        <v>76</v>
      </c>
      <c r="D477" s="53"/>
      <c r="E477" s="53"/>
      <c r="F477" s="53"/>
      <c r="G477" s="40"/>
      <c r="H477" s="40"/>
      <c r="I477" s="40"/>
    </row>
    <row r="478" spans="1:9" x14ac:dyDescent="0.25">
      <c r="A478" s="46"/>
      <c r="B478" s="44"/>
      <c r="C478" s="2" t="s">
        <v>77</v>
      </c>
      <c r="D478" s="53"/>
      <c r="E478" s="53"/>
      <c r="F478" s="53"/>
      <c r="G478" s="40"/>
      <c r="H478" s="40"/>
      <c r="I478" s="40"/>
    </row>
    <row r="479" spans="1:9" x14ac:dyDescent="0.25">
      <c r="A479" s="46"/>
      <c r="B479" s="44"/>
      <c r="C479" s="2" t="s">
        <v>78</v>
      </c>
      <c r="D479" s="53"/>
      <c r="E479" s="53"/>
      <c r="F479" s="53"/>
      <c r="G479" s="40"/>
      <c r="H479" s="40"/>
      <c r="I479" s="40"/>
    </row>
    <row r="480" spans="1:9" x14ac:dyDescent="0.25">
      <c r="A480" s="46"/>
      <c r="B480" s="44"/>
      <c r="C480" s="2" t="s">
        <v>79</v>
      </c>
      <c r="D480" s="53"/>
      <c r="E480" s="53"/>
      <c r="F480" s="53"/>
      <c r="G480" s="40"/>
      <c r="H480" s="40"/>
      <c r="I480" s="40"/>
    </row>
    <row r="481" spans="1:9" x14ac:dyDescent="0.25">
      <c r="A481" s="46"/>
      <c r="B481" s="44"/>
      <c r="C481" s="2" t="s">
        <v>80</v>
      </c>
      <c r="D481" s="53"/>
      <c r="E481" s="53"/>
      <c r="F481" s="53"/>
      <c r="G481" s="40"/>
      <c r="H481" s="40"/>
      <c r="I481" s="40"/>
    </row>
    <row r="482" spans="1:9" x14ac:dyDescent="0.25">
      <c r="A482" s="46"/>
      <c r="B482" s="44"/>
      <c r="C482" s="2" t="s">
        <v>81</v>
      </c>
      <c r="D482" s="53"/>
      <c r="E482" s="53"/>
      <c r="F482" s="53"/>
      <c r="G482" s="40"/>
      <c r="H482" s="40"/>
      <c r="I482" s="40"/>
    </row>
    <row r="483" spans="1:9" ht="75" x14ac:dyDescent="0.25">
      <c r="A483" s="46"/>
      <c r="B483" s="44"/>
      <c r="C483" s="2" t="s">
        <v>82</v>
      </c>
      <c r="D483" s="53"/>
      <c r="E483" s="53"/>
      <c r="F483" s="53"/>
      <c r="G483" s="40"/>
      <c r="H483" s="40"/>
      <c r="I483" s="40"/>
    </row>
    <row r="484" spans="1:9" ht="30" x14ac:dyDescent="0.25">
      <c r="A484" s="46"/>
      <c r="B484" s="44"/>
      <c r="C484" s="2" t="s">
        <v>83</v>
      </c>
      <c r="D484" s="53"/>
      <c r="E484" s="53"/>
      <c r="F484" s="53"/>
      <c r="G484" s="40"/>
      <c r="H484" s="40"/>
      <c r="I484" s="40"/>
    </row>
    <row r="485" spans="1:9" x14ac:dyDescent="0.25">
      <c r="A485" s="46"/>
      <c r="B485" s="44"/>
      <c r="C485" s="2" t="s">
        <v>84</v>
      </c>
      <c r="D485" s="53"/>
      <c r="E485" s="53"/>
      <c r="F485" s="53"/>
      <c r="G485" s="40"/>
      <c r="H485" s="40"/>
      <c r="I485" s="40"/>
    </row>
    <row r="486" spans="1:9" x14ac:dyDescent="0.25">
      <c r="A486" s="46"/>
      <c r="B486" s="44"/>
      <c r="C486" s="2" t="s">
        <v>85</v>
      </c>
      <c r="D486" s="53"/>
      <c r="E486" s="53"/>
      <c r="F486" s="53"/>
      <c r="G486" s="40"/>
      <c r="H486" s="40"/>
      <c r="I486" s="40"/>
    </row>
    <row r="487" spans="1:9" ht="45" x14ac:dyDescent="0.25">
      <c r="A487" s="46"/>
      <c r="B487" s="44"/>
      <c r="C487" s="2" t="s">
        <v>86</v>
      </c>
      <c r="D487" s="53"/>
      <c r="E487" s="53"/>
      <c r="F487" s="53"/>
      <c r="G487" s="40"/>
      <c r="H487" s="40"/>
      <c r="I487" s="40"/>
    </row>
    <row r="488" spans="1:9" ht="30" x14ac:dyDescent="0.25">
      <c r="A488" s="46"/>
      <c r="B488" s="44"/>
      <c r="C488" s="2" t="s">
        <v>87</v>
      </c>
      <c r="D488" s="53"/>
      <c r="E488" s="53"/>
      <c r="F488" s="53"/>
      <c r="G488" s="40"/>
      <c r="H488" s="40"/>
      <c r="I488" s="40"/>
    </row>
    <row r="489" spans="1:9" ht="30" x14ac:dyDescent="0.25">
      <c r="A489" s="47"/>
      <c r="B489" s="44"/>
      <c r="C489" s="2" t="s">
        <v>88</v>
      </c>
      <c r="D489" s="54"/>
      <c r="E489" s="54"/>
      <c r="F489" s="54"/>
      <c r="G489" s="41"/>
      <c r="H489" s="41"/>
      <c r="I489" s="41"/>
    </row>
    <row r="490" spans="1:9" ht="30" x14ac:dyDescent="0.25">
      <c r="A490" s="45">
        <v>25</v>
      </c>
      <c r="B490" s="44" t="s">
        <v>259</v>
      </c>
      <c r="C490" s="1" t="s">
        <v>521</v>
      </c>
      <c r="D490" s="52"/>
      <c r="E490" s="52">
        <f>D490*0.19</f>
        <v>0</v>
      </c>
      <c r="F490" s="52">
        <f>SUM(D490:E500)</f>
        <v>0</v>
      </c>
      <c r="G490" s="39" t="s">
        <v>484</v>
      </c>
      <c r="H490" s="39">
        <v>3</v>
      </c>
      <c r="I490" s="42">
        <f>+H490*F490</f>
        <v>0</v>
      </c>
    </row>
    <row r="491" spans="1:9" x14ac:dyDescent="0.25">
      <c r="A491" s="46"/>
      <c r="B491" s="44"/>
      <c r="C491" s="1" t="s">
        <v>548</v>
      </c>
      <c r="D491" s="53"/>
      <c r="E491" s="53"/>
      <c r="F491" s="53"/>
      <c r="G491" s="40"/>
      <c r="H491" s="40"/>
      <c r="I491" s="40"/>
    </row>
    <row r="492" spans="1:9" x14ac:dyDescent="0.25">
      <c r="A492" s="46"/>
      <c r="B492" s="44"/>
      <c r="C492" s="1" t="s">
        <v>549</v>
      </c>
      <c r="D492" s="53"/>
      <c r="E492" s="53"/>
      <c r="F492" s="53"/>
      <c r="G492" s="40"/>
      <c r="H492" s="40"/>
      <c r="I492" s="40"/>
    </row>
    <row r="493" spans="1:9" x14ac:dyDescent="0.25">
      <c r="A493" s="46"/>
      <c r="B493" s="44"/>
      <c r="C493" s="2" t="s">
        <v>260</v>
      </c>
      <c r="D493" s="53"/>
      <c r="E493" s="53"/>
      <c r="F493" s="53"/>
      <c r="G493" s="40"/>
      <c r="H493" s="40"/>
      <c r="I493" s="40"/>
    </row>
    <row r="494" spans="1:9" x14ac:dyDescent="0.25">
      <c r="A494" s="46"/>
      <c r="B494" s="44"/>
      <c r="C494" s="2" t="s">
        <v>261</v>
      </c>
      <c r="D494" s="53"/>
      <c r="E494" s="53"/>
      <c r="F494" s="53"/>
      <c r="G494" s="40"/>
      <c r="H494" s="40"/>
      <c r="I494" s="40"/>
    </row>
    <row r="495" spans="1:9" ht="30" x14ac:dyDescent="0.25">
      <c r="A495" s="46"/>
      <c r="B495" s="44"/>
      <c r="C495" s="2" t="s">
        <v>262</v>
      </c>
      <c r="D495" s="53"/>
      <c r="E495" s="53"/>
      <c r="F495" s="53"/>
      <c r="G495" s="40"/>
      <c r="H495" s="40"/>
      <c r="I495" s="40"/>
    </row>
    <row r="496" spans="1:9" x14ac:dyDescent="0.25">
      <c r="A496" s="46"/>
      <c r="B496" s="44"/>
      <c r="C496" s="2" t="s">
        <v>263</v>
      </c>
      <c r="D496" s="53"/>
      <c r="E496" s="53"/>
      <c r="F496" s="53"/>
      <c r="G496" s="40"/>
      <c r="H496" s="40"/>
      <c r="I496" s="40"/>
    </row>
    <row r="497" spans="1:9" x14ac:dyDescent="0.25">
      <c r="A497" s="46"/>
      <c r="B497" s="44"/>
      <c r="C497" s="2" t="s">
        <v>264</v>
      </c>
      <c r="D497" s="53"/>
      <c r="E497" s="53"/>
      <c r="F497" s="53"/>
      <c r="G497" s="40"/>
      <c r="H497" s="40"/>
      <c r="I497" s="40"/>
    </row>
    <row r="498" spans="1:9" x14ac:dyDescent="0.25">
      <c r="A498" s="46"/>
      <c r="B498" s="44"/>
      <c r="C498" s="2" t="s">
        <v>265</v>
      </c>
      <c r="D498" s="53"/>
      <c r="E498" s="53"/>
      <c r="F498" s="53"/>
      <c r="G498" s="40"/>
      <c r="H498" s="40"/>
      <c r="I498" s="40"/>
    </row>
    <row r="499" spans="1:9" ht="45" x14ac:dyDescent="0.25">
      <c r="A499" s="46"/>
      <c r="B499" s="44"/>
      <c r="C499" s="2" t="s">
        <v>266</v>
      </c>
      <c r="D499" s="53"/>
      <c r="E499" s="53"/>
      <c r="F499" s="53"/>
      <c r="G499" s="40"/>
      <c r="H499" s="40"/>
      <c r="I499" s="40"/>
    </row>
    <row r="500" spans="1:9" ht="90" x14ac:dyDescent="0.25">
      <c r="A500" s="47"/>
      <c r="B500" s="44"/>
      <c r="C500" s="2" t="s">
        <v>267</v>
      </c>
      <c r="D500" s="54"/>
      <c r="E500" s="54"/>
      <c r="F500" s="54"/>
      <c r="G500" s="41"/>
      <c r="H500" s="41"/>
      <c r="I500" s="41"/>
    </row>
    <row r="501" spans="1:9" x14ac:dyDescent="0.25">
      <c r="A501" s="45">
        <v>26</v>
      </c>
      <c r="B501" s="44" t="s">
        <v>407</v>
      </c>
      <c r="C501" s="1" t="s">
        <v>23</v>
      </c>
      <c r="D501" s="52"/>
      <c r="E501" s="52">
        <f>D501*0.19</f>
        <v>0</v>
      </c>
      <c r="F501" s="52">
        <f>SUM(D501:E509)</f>
        <v>0</v>
      </c>
      <c r="G501" s="39" t="s">
        <v>484</v>
      </c>
      <c r="H501" s="39">
        <v>1</v>
      </c>
      <c r="I501" s="42">
        <f>+H501*F501</f>
        <v>0</v>
      </c>
    </row>
    <row r="502" spans="1:9" x14ac:dyDescent="0.25">
      <c r="A502" s="46"/>
      <c r="B502" s="44"/>
      <c r="C502" s="1" t="s">
        <v>473</v>
      </c>
      <c r="D502" s="53"/>
      <c r="E502" s="53"/>
      <c r="F502" s="53"/>
      <c r="G502" s="40"/>
      <c r="H502" s="40"/>
      <c r="I502" s="40"/>
    </row>
    <row r="503" spans="1:9" x14ac:dyDescent="0.25">
      <c r="A503" s="46"/>
      <c r="B503" s="44"/>
      <c r="C503" s="1" t="s">
        <v>476</v>
      </c>
      <c r="D503" s="53"/>
      <c r="E503" s="53"/>
      <c r="F503" s="53"/>
      <c r="G503" s="40"/>
      <c r="H503" s="40"/>
      <c r="I503" s="40"/>
    </row>
    <row r="504" spans="1:9" x14ac:dyDescent="0.25">
      <c r="A504" s="46"/>
      <c r="B504" s="44"/>
      <c r="C504" s="2" t="s">
        <v>408</v>
      </c>
      <c r="D504" s="53"/>
      <c r="E504" s="53"/>
      <c r="F504" s="53"/>
      <c r="G504" s="40"/>
      <c r="H504" s="40"/>
      <c r="I504" s="40"/>
    </row>
    <row r="505" spans="1:9" ht="30" x14ac:dyDescent="0.25">
      <c r="A505" s="46"/>
      <c r="B505" s="44"/>
      <c r="C505" s="2" t="s">
        <v>409</v>
      </c>
      <c r="D505" s="53"/>
      <c r="E505" s="53"/>
      <c r="F505" s="53"/>
      <c r="G505" s="40"/>
      <c r="H505" s="40"/>
      <c r="I505" s="40"/>
    </row>
    <row r="506" spans="1:9" ht="30" x14ac:dyDescent="0.25">
      <c r="A506" s="46"/>
      <c r="B506" s="44"/>
      <c r="C506" s="2" t="s">
        <v>410</v>
      </c>
      <c r="D506" s="53"/>
      <c r="E506" s="53"/>
      <c r="F506" s="53"/>
      <c r="G506" s="40"/>
      <c r="H506" s="40"/>
      <c r="I506" s="40"/>
    </row>
    <row r="507" spans="1:9" ht="30" x14ac:dyDescent="0.25">
      <c r="A507" s="46"/>
      <c r="B507" s="44"/>
      <c r="C507" s="2" t="s">
        <v>411</v>
      </c>
      <c r="D507" s="53"/>
      <c r="E507" s="53"/>
      <c r="F507" s="53"/>
      <c r="G507" s="40"/>
      <c r="H507" s="40"/>
      <c r="I507" s="40"/>
    </row>
    <row r="508" spans="1:9" ht="135" x14ac:dyDescent="0.25">
      <c r="A508" s="46"/>
      <c r="B508" s="44"/>
      <c r="C508" s="2" t="s">
        <v>412</v>
      </c>
      <c r="D508" s="53"/>
      <c r="E508" s="53"/>
      <c r="F508" s="53"/>
      <c r="G508" s="40"/>
      <c r="H508" s="40"/>
      <c r="I508" s="40"/>
    </row>
    <row r="509" spans="1:9" ht="30" x14ac:dyDescent="0.25">
      <c r="A509" s="47"/>
      <c r="B509" s="44"/>
      <c r="C509" s="2" t="s">
        <v>413</v>
      </c>
      <c r="D509" s="54"/>
      <c r="E509" s="54"/>
      <c r="F509" s="54"/>
      <c r="G509" s="41"/>
      <c r="H509" s="41"/>
      <c r="I509" s="41"/>
    </row>
    <row r="510" spans="1:9" x14ac:dyDescent="0.25">
      <c r="A510" s="45">
        <v>27</v>
      </c>
      <c r="B510" s="44" t="s">
        <v>428</v>
      </c>
      <c r="C510" s="1" t="s">
        <v>238</v>
      </c>
      <c r="D510" s="52"/>
      <c r="E510" s="52">
        <f>D510*0.19</f>
        <v>0</v>
      </c>
      <c r="F510" s="52">
        <f>SUM(D510:E521)</f>
        <v>0</v>
      </c>
      <c r="G510" s="39" t="s">
        <v>484</v>
      </c>
      <c r="H510" s="39">
        <v>4</v>
      </c>
      <c r="I510" s="42">
        <f>+H510*F510</f>
        <v>0</v>
      </c>
    </row>
    <row r="511" spans="1:9" x14ac:dyDescent="0.25">
      <c r="A511" s="46"/>
      <c r="B511" s="44"/>
      <c r="C511" s="1" t="s">
        <v>562</v>
      </c>
      <c r="D511" s="53"/>
      <c r="E511" s="53"/>
      <c r="F511" s="53"/>
      <c r="G511" s="40"/>
      <c r="H511" s="40"/>
      <c r="I511" s="40"/>
    </row>
    <row r="512" spans="1:9" x14ac:dyDescent="0.25">
      <c r="A512" s="46"/>
      <c r="B512" s="44"/>
      <c r="C512" s="1" t="s">
        <v>477</v>
      </c>
      <c r="D512" s="53"/>
      <c r="E512" s="53"/>
      <c r="F512" s="53"/>
      <c r="G512" s="40"/>
      <c r="H512" s="40"/>
      <c r="I512" s="40"/>
    </row>
    <row r="513" spans="1:9" ht="45" x14ac:dyDescent="0.25">
      <c r="A513" s="46"/>
      <c r="B513" s="44"/>
      <c r="C513" s="2" t="s">
        <v>429</v>
      </c>
      <c r="D513" s="53"/>
      <c r="E513" s="53"/>
      <c r="F513" s="53"/>
      <c r="G513" s="40"/>
      <c r="H513" s="40"/>
      <c r="I513" s="40"/>
    </row>
    <row r="514" spans="1:9" ht="30" x14ac:dyDescent="0.25">
      <c r="A514" s="46"/>
      <c r="B514" s="44"/>
      <c r="C514" s="2" t="s">
        <v>430</v>
      </c>
      <c r="D514" s="53"/>
      <c r="E514" s="53"/>
      <c r="F514" s="53"/>
      <c r="G514" s="40"/>
      <c r="H514" s="40"/>
      <c r="I514" s="40"/>
    </row>
    <row r="515" spans="1:9" ht="120" x14ac:dyDescent="0.25">
      <c r="A515" s="46"/>
      <c r="B515" s="44"/>
      <c r="C515" s="2" t="s">
        <v>431</v>
      </c>
      <c r="D515" s="53"/>
      <c r="E515" s="53"/>
      <c r="F515" s="53"/>
      <c r="G515" s="40"/>
      <c r="H515" s="40"/>
      <c r="I515" s="40"/>
    </row>
    <row r="516" spans="1:9" x14ac:dyDescent="0.25">
      <c r="A516" s="46"/>
      <c r="B516" s="44"/>
      <c r="C516" s="2" t="s">
        <v>432</v>
      </c>
      <c r="D516" s="53"/>
      <c r="E516" s="53"/>
      <c r="F516" s="53"/>
      <c r="G516" s="40"/>
      <c r="H516" s="40"/>
      <c r="I516" s="40"/>
    </row>
    <row r="517" spans="1:9" ht="30" x14ac:dyDescent="0.25">
      <c r="A517" s="46"/>
      <c r="B517" s="44"/>
      <c r="C517" s="2" t="s">
        <v>433</v>
      </c>
      <c r="D517" s="53"/>
      <c r="E517" s="53"/>
      <c r="F517" s="53"/>
      <c r="G517" s="40"/>
      <c r="H517" s="40"/>
      <c r="I517" s="40"/>
    </row>
    <row r="518" spans="1:9" x14ac:dyDescent="0.25">
      <c r="A518" s="46"/>
      <c r="B518" s="44"/>
      <c r="C518" s="2" t="s">
        <v>434</v>
      </c>
      <c r="D518" s="53"/>
      <c r="E518" s="53"/>
      <c r="F518" s="53"/>
      <c r="G518" s="40"/>
      <c r="H518" s="40"/>
      <c r="I518" s="40"/>
    </row>
    <row r="519" spans="1:9" ht="30" x14ac:dyDescent="0.25">
      <c r="A519" s="46"/>
      <c r="B519" s="44"/>
      <c r="C519" s="2" t="s">
        <v>435</v>
      </c>
      <c r="D519" s="53"/>
      <c r="E519" s="53"/>
      <c r="F519" s="53"/>
      <c r="G519" s="40"/>
      <c r="H519" s="40"/>
      <c r="I519" s="40"/>
    </row>
    <row r="520" spans="1:9" ht="30" x14ac:dyDescent="0.25">
      <c r="A520" s="46"/>
      <c r="B520" s="44"/>
      <c r="C520" s="2" t="s">
        <v>436</v>
      </c>
      <c r="D520" s="53"/>
      <c r="E520" s="53"/>
      <c r="F520" s="53"/>
      <c r="G520" s="40"/>
      <c r="H520" s="40"/>
      <c r="I520" s="40"/>
    </row>
    <row r="521" spans="1:9" ht="30" x14ac:dyDescent="0.25">
      <c r="A521" s="47"/>
      <c r="B521" s="44"/>
      <c r="C521" s="2" t="s">
        <v>427</v>
      </c>
      <c r="D521" s="54"/>
      <c r="E521" s="54"/>
      <c r="F521" s="54"/>
      <c r="G521" s="41"/>
      <c r="H521" s="41"/>
      <c r="I521" s="41"/>
    </row>
    <row r="522" spans="1:9" x14ac:dyDescent="0.25">
      <c r="A522" s="45">
        <v>28</v>
      </c>
      <c r="B522" s="44" t="s">
        <v>457</v>
      </c>
      <c r="C522" s="1" t="s">
        <v>497</v>
      </c>
      <c r="D522" s="52"/>
      <c r="E522" s="52">
        <f>D522*0.19</f>
        <v>0</v>
      </c>
      <c r="F522" s="52">
        <f>SUM(D522:E535)</f>
        <v>0</v>
      </c>
      <c r="G522" s="39" t="s">
        <v>484</v>
      </c>
      <c r="H522" s="39">
        <v>1</v>
      </c>
      <c r="I522" s="42">
        <f>+H522*F522</f>
        <v>0</v>
      </c>
    </row>
    <row r="523" spans="1:9" x14ac:dyDescent="0.25">
      <c r="A523" s="46"/>
      <c r="B523" s="44"/>
      <c r="C523" s="1" t="s">
        <v>561</v>
      </c>
      <c r="D523" s="53"/>
      <c r="E523" s="53"/>
      <c r="F523" s="53"/>
      <c r="G523" s="40"/>
      <c r="H523" s="40"/>
      <c r="I523" s="40"/>
    </row>
    <row r="524" spans="1:9" x14ac:dyDescent="0.25">
      <c r="A524" s="46"/>
      <c r="B524" s="44"/>
      <c r="C524" s="1" t="s">
        <v>480</v>
      </c>
      <c r="D524" s="53"/>
      <c r="E524" s="53"/>
      <c r="F524" s="53"/>
      <c r="G524" s="40"/>
      <c r="H524" s="40"/>
      <c r="I524" s="40"/>
    </row>
    <row r="525" spans="1:9" x14ac:dyDescent="0.25">
      <c r="A525" s="46"/>
      <c r="B525" s="44"/>
      <c r="C525" s="2" t="s">
        <v>458</v>
      </c>
      <c r="D525" s="53"/>
      <c r="E525" s="53"/>
      <c r="F525" s="53"/>
      <c r="G525" s="40"/>
      <c r="H525" s="40"/>
      <c r="I525" s="40"/>
    </row>
    <row r="526" spans="1:9" x14ac:dyDescent="0.25">
      <c r="A526" s="46"/>
      <c r="B526" s="44"/>
      <c r="C526" s="2" t="s">
        <v>459</v>
      </c>
      <c r="D526" s="53"/>
      <c r="E526" s="53"/>
      <c r="F526" s="53"/>
      <c r="G526" s="40"/>
      <c r="H526" s="40"/>
      <c r="I526" s="40"/>
    </row>
    <row r="527" spans="1:9" x14ac:dyDescent="0.25">
      <c r="A527" s="46"/>
      <c r="B527" s="44"/>
      <c r="C527" s="2" t="s">
        <v>460</v>
      </c>
      <c r="D527" s="53"/>
      <c r="E527" s="53"/>
      <c r="F527" s="53"/>
      <c r="G527" s="40"/>
      <c r="H527" s="40"/>
      <c r="I527" s="40"/>
    </row>
    <row r="528" spans="1:9" x14ac:dyDescent="0.25">
      <c r="A528" s="46"/>
      <c r="B528" s="44"/>
      <c r="C528" s="2" t="s">
        <v>461</v>
      </c>
      <c r="D528" s="53"/>
      <c r="E528" s="53"/>
      <c r="F528" s="53"/>
      <c r="G528" s="40"/>
      <c r="H528" s="40"/>
      <c r="I528" s="40"/>
    </row>
    <row r="529" spans="1:9" x14ac:dyDescent="0.25">
      <c r="A529" s="46"/>
      <c r="B529" s="44"/>
      <c r="C529" s="2" t="s">
        <v>462</v>
      </c>
      <c r="D529" s="53"/>
      <c r="E529" s="53"/>
      <c r="F529" s="53"/>
      <c r="G529" s="40"/>
      <c r="H529" s="40"/>
      <c r="I529" s="40"/>
    </row>
    <row r="530" spans="1:9" x14ac:dyDescent="0.25">
      <c r="A530" s="46"/>
      <c r="B530" s="44"/>
      <c r="C530" s="2" t="s">
        <v>463</v>
      </c>
      <c r="D530" s="53"/>
      <c r="E530" s="53"/>
      <c r="F530" s="53"/>
      <c r="G530" s="40"/>
      <c r="H530" s="40"/>
      <c r="I530" s="40"/>
    </row>
    <row r="531" spans="1:9" x14ac:dyDescent="0.25">
      <c r="A531" s="46"/>
      <c r="B531" s="44"/>
      <c r="C531" s="2" t="s">
        <v>464</v>
      </c>
      <c r="D531" s="53"/>
      <c r="E531" s="53"/>
      <c r="F531" s="53"/>
      <c r="G531" s="40"/>
      <c r="H531" s="40"/>
      <c r="I531" s="40"/>
    </row>
    <row r="532" spans="1:9" x14ac:dyDescent="0.25">
      <c r="A532" s="46"/>
      <c r="B532" s="44"/>
      <c r="C532" s="2" t="s">
        <v>465</v>
      </c>
      <c r="D532" s="53"/>
      <c r="E532" s="53"/>
      <c r="F532" s="53"/>
      <c r="G532" s="40"/>
      <c r="H532" s="40"/>
      <c r="I532" s="40"/>
    </row>
    <row r="533" spans="1:9" x14ac:dyDescent="0.25">
      <c r="A533" s="46"/>
      <c r="B533" s="44"/>
      <c r="C533" s="2" t="s">
        <v>466</v>
      </c>
      <c r="D533" s="53"/>
      <c r="E533" s="53"/>
      <c r="F533" s="53"/>
      <c r="G533" s="40"/>
      <c r="H533" s="40"/>
      <c r="I533" s="40"/>
    </row>
    <row r="534" spans="1:9" x14ac:dyDescent="0.25">
      <c r="A534" s="46"/>
      <c r="B534" s="44"/>
      <c r="C534" s="2" t="s">
        <v>467</v>
      </c>
      <c r="D534" s="53"/>
      <c r="E534" s="53"/>
      <c r="F534" s="53"/>
      <c r="G534" s="40"/>
      <c r="H534" s="40"/>
      <c r="I534" s="40"/>
    </row>
    <row r="535" spans="1:9" x14ac:dyDescent="0.25">
      <c r="A535" s="47"/>
      <c r="B535" s="44"/>
      <c r="C535" s="2" t="s">
        <v>468</v>
      </c>
      <c r="D535" s="54"/>
      <c r="E535" s="54"/>
      <c r="F535" s="54"/>
      <c r="G535" s="41"/>
      <c r="H535" s="41"/>
      <c r="I535" s="41"/>
    </row>
    <row r="536" spans="1:9" x14ac:dyDescent="0.25">
      <c r="A536" s="51">
        <v>29</v>
      </c>
      <c r="B536" s="44" t="s">
        <v>437</v>
      </c>
      <c r="C536" s="1" t="s">
        <v>23</v>
      </c>
      <c r="D536" s="43"/>
      <c r="E536" s="43">
        <f>D536*0.19</f>
        <v>0</v>
      </c>
      <c r="F536" s="43">
        <f>SUM(D536:E557)</f>
        <v>0</v>
      </c>
      <c r="G536" s="38" t="s">
        <v>484</v>
      </c>
      <c r="H536" s="38">
        <v>1</v>
      </c>
      <c r="I536" s="38">
        <f>+H536*F536</f>
        <v>0</v>
      </c>
    </row>
    <row r="537" spans="1:9" x14ac:dyDescent="0.25">
      <c r="A537" s="51"/>
      <c r="B537" s="44"/>
      <c r="C537" s="1" t="s">
        <v>479</v>
      </c>
      <c r="D537" s="43"/>
      <c r="E537" s="43"/>
      <c r="F537" s="43"/>
      <c r="G537" s="38"/>
      <c r="H537" s="38"/>
      <c r="I537" s="38"/>
    </row>
    <row r="538" spans="1:9" x14ac:dyDescent="0.25">
      <c r="A538" s="51"/>
      <c r="B538" s="44"/>
      <c r="C538" s="1" t="s">
        <v>478</v>
      </c>
      <c r="D538" s="43"/>
      <c r="E538" s="43"/>
      <c r="F538" s="43"/>
      <c r="G538" s="38"/>
      <c r="H538" s="38"/>
      <c r="I538" s="38"/>
    </row>
    <row r="539" spans="1:9" x14ac:dyDescent="0.25">
      <c r="A539" s="51"/>
      <c r="B539" s="44"/>
      <c r="C539" s="2" t="s">
        <v>438</v>
      </c>
      <c r="D539" s="43"/>
      <c r="E539" s="43"/>
      <c r="F539" s="43"/>
      <c r="G539" s="38"/>
      <c r="H539" s="38"/>
      <c r="I539" s="38"/>
    </row>
    <row r="540" spans="1:9" x14ac:dyDescent="0.25">
      <c r="A540" s="51"/>
      <c r="B540" s="44"/>
      <c r="C540" s="2" t="s">
        <v>439</v>
      </c>
      <c r="D540" s="43"/>
      <c r="E540" s="43"/>
      <c r="F540" s="43"/>
      <c r="G540" s="38"/>
      <c r="H540" s="38"/>
      <c r="I540" s="38"/>
    </row>
    <row r="541" spans="1:9" x14ac:dyDescent="0.25">
      <c r="A541" s="51"/>
      <c r="B541" s="44"/>
      <c r="C541" s="2" t="s">
        <v>440</v>
      </c>
      <c r="D541" s="43"/>
      <c r="E541" s="43"/>
      <c r="F541" s="43"/>
      <c r="G541" s="38"/>
      <c r="H541" s="38"/>
      <c r="I541" s="38"/>
    </row>
    <row r="542" spans="1:9" x14ac:dyDescent="0.25">
      <c r="A542" s="51"/>
      <c r="B542" s="44"/>
      <c r="C542" s="2" t="s">
        <v>441</v>
      </c>
      <c r="D542" s="43"/>
      <c r="E542" s="43"/>
      <c r="F542" s="43"/>
      <c r="G542" s="38"/>
      <c r="H542" s="38"/>
      <c r="I542" s="38"/>
    </row>
    <row r="543" spans="1:9" x14ac:dyDescent="0.25">
      <c r="A543" s="51"/>
      <c r="B543" s="44"/>
      <c r="C543" s="2" t="s">
        <v>442</v>
      </c>
      <c r="D543" s="43"/>
      <c r="E543" s="43"/>
      <c r="F543" s="43"/>
      <c r="G543" s="38"/>
      <c r="H543" s="38"/>
      <c r="I543" s="38"/>
    </row>
    <row r="544" spans="1:9" x14ac:dyDescent="0.25">
      <c r="A544" s="51"/>
      <c r="B544" s="44"/>
      <c r="C544" s="2" t="s">
        <v>443</v>
      </c>
      <c r="D544" s="43"/>
      <c r="E544" s="43"/>
      <c r="F544" s="43"/>
      <c r="G544" s="38"/>
      <c r="H544" s="38"/>
      <c r="I544" s="38"/>
    </row>
    <row r="545" spans="1:9" x14ac:dyDescent="0.25">
      <c r="A545" s="51"/>
      <c r="B545" s="44"/>
      <c r="C545" s="2" t="s">
        <v>444</v>
      </c>
      <c r="D545" s="43"/>
      <c r="E545" s="43"/>
      <c r="F545" s="43"/>
      <c r="G545" s="38"/>
      <c r="H545" s="38"/>
      <c r="I545" s="38"/>
    </row>
    <row r="546" spans="1:9" x14ac:dyDescent="0.25">
      <c r="A546" s="51"/>
      <c r="B546" s="44"/>
      <c r="C546" s="2" t="s">
        <v>445</v>
      </c>
      <c r="D546" s="43"/>
      <c r="E546" s="43"/>
      <c r="F546" s="43"/>
      <c r="G546" s="38"/>
      <c r="H546" s="38"/>
      <c r="I546" s="38"/>
    </row>
    <row r="547" spans="1:9" x14ac:dyDescent="0.25">
      <c r="A547" s="51"/>
      <c r="B547" s="44"/>
      <c r="C547" s="2" t="s">
        <v>446</v>
      </c>
      <c r="D547" s="43"/>
      <c r="E547" s="43"/>
      <c r="F547" s="43"/>
      <c r="G547" s="38"/>
      <c r="H547" s="38"/>
      <c r="I547" s="38"/>
    </row>
    <row r="548" spans="1:9" ht="105" x14ac:dyDescent="0.25">
      <c r="A548" s="51"/>
      <c r="B548" s="44"/>
      <c r="C548" s="2" t="s">
        <v>447</v>
      </c>
      <c r="D548" s="43"/>
      <c r="E548" s="43"/>
      <c r="F548" s="43"/>
      <c r="G548" s="38"/>
      <c r="H548" s="38"/>
      <c r="I548" s="38"/>
    </row>
    <row r="549" spans="1:9" x14ac:dyDescent="0.25">
      <c r="A549" s="51"/>
      <c r="B549" s="44"/>
      <c r="C549" s="2" t="s">
        <v>448</v>
      </c>
      <c r="D549" s="43"/>
      <c r="E549" s="43"/>
      <c r="F549" s="43"/>
      <c r="G549" s="38"/>
      <c r="H549" s="38"/>
      <c r="I549" s="38"/>
    </row>
    <row r="550" spans="1:9" x14ac:dyDescent="0.25">
      <c r="A550" s="51"/>
      <c r="B550" s="44"/>
      <c r="C550" s="2" t="s">
        <v>449</v>
      </c>
      <c r="D550" s="43"/>
      <c r="E550" s="43"/>
      <c r="F550" s="43"/>
      <c r="G550" s="38"/>
      <c r="H550" s="38"/>
      <c r="I550" s="38"/>
    </row>
    <row r="551" spans="1:9" x14ac:dyDescent="0.25">
      <c r="A551" s="51"/>
      <c r="B551" s="44"/>
      <c r="C551" s="2" t="s">
        <v>450</v>
      </c>
      <c r="D551" s="43"/>
      <c r="E551" s="43"/>
      <c r="F551" s="43"/>
      <c r="G551" s="38"/>
      <c r="H551" s="38"/>
      <c r="I551" s="38"/>
    </row>
    <row r="552" spans="1:9" x14ac:dyDescent="0.25">
      <c r="A552" s="51"/>
      <c r="B552" s="44"/>
      <c r="C552" s="2" t="s">
        <v>451</v>
      </c>
      <c r="D552" s="43"/>
      <c r="E552" s="43"/>
      <c r="F552" s="43"/>
      <c r="G552" s="38"/>
      <c r="H552" s="38"/>
      <c r="I552" s="38"/>
    </row>
    <row r="553" spans="1:9" x14ac:dyDescent="0.25">
      <c r="A553" s="51"/>
      <c r="B553" s="44"/>
      <c r="C553" s="2" t="s">
        <v>452</v>
      </c>
      <c r="D553" s="43"/>
      <c r="E553" s="43"/>
      <c r="F553" s="43"/>
      <c r="G553" s="38"/>
      <c r="H553" s="38"/>
      <c r="I553" s="38"/>
    </row>
    <row r="554" spans="1:9" x14ac:dyDescent="0.25">
      <c r="A554" s="51"/>
      <c r="B554" s="44"/>
      <c r="C554" s="2" t="s">
        <v>453</v>
      </c>
      <c r="D554" s="43"/>
      <c r="E554" s="43"/>
      <c r="F554" s="43"/>
      <c r="G554" s="38"/>
      <c r="H554" s="38"/>
      <c r="I554" s="38"/>
    </row>
    <row r="555" spans="1:9" x14ac:dyDescent="0.25">
      <c r="A555" s="51"/>
      <c r="B555" s="44"/>
      <c r="C555" s="2" t="s">
        <v>454</v>
      </c>
      <c r="D555" s="43"/>
      <c r="E555" s="43"/>
      <c r="F555" s="43"/>
      <c r="G555" s="38"/>
      <c r="H555" s="38"/>
      <c r="I555" s="38"/>
    </row>
    <row r="556" spans="1:9" x14ac:dyDescent="0.25">
      <c r="A556" s="51"/>
      <c r="B556" s="44"/>
      <c r="C556" s="2" t="s">
        <v>455</v>
      </c>
      <c r="D556" s="43"/>
      <c r="E556" s="43"/>
      <c r="F556" s="43"/>
      <c r="G556" s="38"/>
      <c r="H556" s="38"/>
      <c r="I556" s="38"/>
    </row>
    <row r="557" spans="1:9" x14ac:dyDescent="0.25">
      <c r="A557" s="51"/>
      <c r="B557" s="44"/>
      <c r="C557" s="2" t="s">
        <v>456</v>
      </c>
      <c r="D557" s="43"/>
      <c r="E557" s="43"/>
      <c r="F557" s="43"/>
      <c r="G557" s="38"/>
      <c r="H557" s="38"/>
      <c r="I557" s="38"/>
    </row>
    <row r="558" spans="1:9" x14ac:dyDescent="0.25">
      <c r="A558" s="69">
        <v>30</v>
      </c>
      <c r="B558" s="70"/>
      <c r="C558" s="1" t="s">
        <v>540</v>
      </c>
      <c r="D558" s="38"/>
      <c r="E558" s="38">
        <f>D558*0.19</f>
        <v>0</v>
      </c>
      <c r="F558" s="38">
        <f>SUM(D558:E561)</f>
        <v>0</v>
      </c>
      <c r="G558" s="38" t="s">
        <v>484</v>
      </c>
      <c r="H558" s="38">
        <v>1</v>
      </c>
      <c r="I558" s="38">
        <f>+H558*F558</f>
        <v>0</v>
      </c>
    </row>
    <row r="559" spans="1:9" x14ac:dyDescent="0.25">
      <c r="A559" s="69"/>
      <c r="B559" s="70"/>
      <c r="C559" s="1" t="s">
        <v>529</v>
      </c>
      <c r="D559" s="38"/>
      <c r="E559" s="38"/>
      <c r="F559" s="38"/>
      <c r="G559" s="38"/>
      <c r="H559" s="38"/>
      <c r="I559" s="38"/>
    </row>
    <row r="560" spans="1:9" ht="30" x14ac:dyDescent="0.25">
      <c r="A560" s="69"/>
      <c r="B560" s="70"/>
      <c r="C560" s="1" t="s">
        <v>539</v>
      </c>
      <c r="D560" s="38"/>
      <c r="E560" s="38"/>
      <c r="F560" s="38"/>
      <c r="G560" s="38"/>
      <c r="H560" s="38"/>
      <c r="I560" s="38"/>
    </row>
    <row r="561" spans="1:9" ht="33" customHeight="1" x14ac:dyDescent="0.25">
      <c r="A561" s="69"/>
      <c r="B561" s="70"/>
      <c r="C561" s="2" t="s">
        <v>541</v>
      </c>
      <c r="D561" s="38"/>
      <c r="E561" s="38"/>
      <c r="F561" s="38"/>
      <c r="G561" s="38"/>
      <c r="H561" s="38"/>
      <c r="I561" s="38"/>
    </row>
    <row r="562" spans="1:9" ht="39" customHeight="1" x14ac:dyDescent="0.25">
      <c r="A562" s="12">
        <v>31</v>
      </c>
      <c r="B562" s="11"/>
      <c r="C562" s="3" t="s">
        <v>550</v>
      </c>
      <c r="D562" s="10"/>
      <c r="E562" s="10">
        <f>+D562*0.19</f>
        <v>0</v>
      </c>
      <c r="F562" s="10">
        <f>+D562+E562</f>
        <v>0</v>
      </c>
      <c r="G562" s="10" t="s">
        <v>508</v>
      </c>
      <c r="H562" s="10">
        <v>1</v>
      </c>
      <c r="I562" s="10">
        <f>+H562*F562</f>
        <v>0</v>
      </c>
    </row>
    <row r="563" spans="1:9" ht="44.45" customHeight="1" x14ac:dyDescent="0.55000000000000004">
      <c r="A563" s="29" t="s">
        <v>499</v>
      </c>
      <c r="B563" s="29"/>
      <c r="C563" s="29"/>
      <c r="D563" s="29"/>
      <c r="E563" s="29"/>
      <c r="F563" s="29"/>
      <c r="G563" s="29"/>
      <c r="H563" s="21">
        <f>SUM(H4:H562)</f>
        <v>72</v>
      </c>
      <c r="I563" s="22">
        <f>SUM(I4:I562)</f>
        <v>0</v>
      </c>
    </row>
  </sheetData>
  <mergeCells count="244">
    <mergeCell ref="F165:F191"/>
    <mergeCell ref="F192:F207"/>
    <mergeCell ref="F208:F225"/>
    <mergeCell ref="F226:F239"/>
    <mergeCell ref="F240:F257"/>
    <mergeCell ref="F258:F282"/>
    <mergeCell ref="F283:F298"/>
    <mergeCell ref="H352:H369"/>
    <mergeCell ref="I352:I369"/>
    <mergeCell ref="F352:F369"/>
    <mergeCell ref="G352:G369"/>
    <mergeCell ref="D208:D225"/>
    <mergeCell ref="E226:E239"/>
    <mergeCell ref="E240:E257"/>
    <mergeCell ref="E258:E282"/>
    <mergeCell ref="E283:E298"/>
    <mergeCell ref="E299:E315"/>
    <mergeCell ref="E91:E116"/>
    <mergeCell ref="E117:E136"/>
    <mergeCell ref="E137:E164"/>
    <mergeCell ref="E165:E191"/>
    <mergeCell ref="E192:E207"/>
    <mergeCell ref="E208:E225"/>
    <mergeCell ref="A4:A35"/>
    <mergeCell ref="A36:A63"/>
    <mergeCell ref="B192:B207"/>
    <mergeCell ref="B91:B116"/>
    <mergeCell ref="B117:B136"/>
    <mergeCell ref="D4:D35"/>
    <mergeCell ref="D36:D63"/>
    <mergeCell ref="B316:B331"/>
    <mergeCell ref="B283:B298"/>
    <mergeCell ref="B299:B315"/>
    <mergeCell ref="B258:B282"/>
    <mergeCell ref="B208:B225"/>
    <mergeCell ref="B226:B239"/>
    <mergeCell ref="B240:B257"/>
    <mergeCell ref="B137:B164"/>
    <mergeCell ref="D283:D298"/>
    <mergeCell ref="D299:D315"/>
    <mergeCell ref="D316:D331"/>
    <mergeCell ref="D226:D239"/>
    <mergeCell ref="D240:D257"/>
    <mergeCell ref="D258:D282"/>
    <mergeCell ref="D137:D164"/>
    <mergeCell ref="D165:D191"/>
    <mergeCell ref="D192:D207"/>
    <mergeCell ref="G226:G239"/>
    <mergeCell ref="G240:G257"/>
    <mergeCell ref="G258:G282"/>
    <mergeCell ref="G283:G298"/>
    <mergeCell ref="G299:G315"/>
    <mergeCell ref="B4:B35"/>
    <mergeCell ref="B36:B63"/>
    <mergeCell ref="B64:B90"/>
    <mergeCell ref="G4:G35"/>
    <mergeCell ref="G36:G63"/>
    <mergeCell ref="G64:G90"/>
    <mergeCell ref="B165:B191"/>
    <mergeCell ref="E4:E35"/>
    <mergeCell ref="E36:E63"/>
    <mergeCell ref="E64:E90"/>
    <mergeCell ref="D64:D90"/>
    <mergeCell ref="D91:D116"/>
    <mergeCell ref="D117:D136"/>
    <mergeCell ref="F4:F35"/>
    <mergeCell ref="F36:F63"/>
    <mergeCell ref="F64:F90"/>
    <mergeCell ref="F91:F116"/>
    <mergeCell ref="F117:F136"/>
    <mergeCell ref="F137:F164"/>
    <mergeCell ref="G91:G116"/>
    <mergeCell ref="G117:G136"/>
    <mergeCell ref="G137:G164"/>
    <mergeCell ref="G165:G191"/>
    <mergeCell ref="G192:G207"/>
    <mergeCell ref="G208:G225"/>
    <mergeCell ref="H4:H35"/>
    <mergeCell ref="I4:I35"/>
    <mergeCell ref="H36:H63"/>
    <mergeCell ref="I36:I63"/>
    <mergeCell ref="H64:H90"/>
    <mergeCell ref="I64:I90"/>
    <mergeCell ref="H91:H116"/>
    <mergeCell ref="I91:I116"/>
    <mergeCell ref="H117:H136"/>
    <mergeCell ref="I117:I136"/>
    <mergeCell ref="H137:H164"/>
    <mergeCell ref="I137:I164"/>
    <mergeCell ref="H165:H191"/>
    <mergeCell ref="I165:I191"/>
    <mergeCell ref="H192:H207"/>
    <mergeCell ref="I192:I207"/>
    <mergeCell ref="H208:H225"/>
    <mergeCell ref="I208:I225"/>
    <mergeCell ref="H226:H239"/>
    <mergeCell ref="I226:I239"/>
    <mergeCell ref="I316:I331"/>
    <mergeCell ref="F332:F351"/>
    <mergeCell ref="G332:G351"/>
    <mergeCell ref="H332:H351"/>
    <mergeCell ref="I332:I351"/>
    <mergeCell ref="B332:B351"/>
    <mergeCell ref="E316:E331"/>
    <mergeCell ref="H240:H257"/>
    <mergeCell ref="I240:I257"/>
    <mergeCell ref="H258:H282"/>
    <mergeCell ref="I258:I282"/>
    <mergeCell ref="H283:H298"/>
    <mergeCell ref="I283:I298"/>
    <mergeCell ref="H299:H315"/>
    <mergeCell ref="I299:I315"/>
    <mergeCell ref="G316:G331"/>
    <mergeCell ref="F299:F315"/>
    <mergeCell ref="F316:F331"/>
    <mergeCell ref="A64:A90"/>
    <mergeCell ref="A91:A116"/>
    <mergeCell ref="A117:A136"/>
    <mergeCell ref="A137:A164"/>
    <mergeCell ref="A165:A191"/>
    <mergeCell ref="A192:A207"/>
    <mergeCell ref="A208:A225"/>
    <mergeCell ref="A226:A239"/>
    <mergeCell ref="A240:A257"/>
    <mergeCell ref="A258:A282"/>
    <mergeCell ref="A283:A298"/>
    <mergeCell ref="A299:A315"/>
    <mergeCell ref="A316:A331"/>
    <mergeCell ref="A332:A351"/>
    <mergeCell ref="A352:A369"/>
    <mergeCell ref="H370:H371"/>
    <mergeCell ref="D370:D371"/>
    <mergeCell ref="E370:E371"/>
    <mergeCell ref="F370:F371"/>
    <mergeCell ref="G370:G371"/>
    <mergeCell ref="D332:D351"/>
    <mergeCell ref="E332:E351"/>
    <mergeCell ref="H316:H331"/>
    <mergeCell ref="E352:E369"/>
    <mergeCell ref="D352:D369"/>
    <mergeCell ref="B352:B369"/>
    <mergeCell ref="I370:I371"/>
    <mergeCell ref="B370:B371"/>
    <mergeCell ref="B372:B373"/>
    <mergeCell ref="A370:A371"/>
    <mergeCell ref="A372:A373"/>
    <mergeCell ref="D372:D373"/>
    <mergeCell ref="E372:E373"/>
    <mergeCell ref="F372:F373"/>
    <mergeCell ref="G372:G373"/>
    <mergeCell ref="H372:H373"/>
    <mergeCell ref="I372:I373"/>
    <mergeCell ref="A558:A561"/>
    <mergeCell ref="B558:B561"/>
    <mergeCell ref="I558:I561"/>
    <mergeCell ref="H558:H561"/>
    <mergeCell ref="D558:D561"/>
    <mergeCell ref="E558:E561"/>
    <mergeCell ref="F558:F561"/>
    <mergeCell ref="G558:G561"/>
    <mergeCell ref="F376:F396"/>
    <mergeCell ref="F397:F413"/>
    <mergeCell ref="F414:F436"/>
    <mergeCell ref="F437:F459"/>
    <mergeCell ref="D414:D436"/>
    <mergeCell ref="D437:D459"/>
    <mergeCell ref="B376:B396"/>
    <mergeCell ref="B397:B413"/>
    <mergeCell ref="D376:D396"/>
    <mergeCell ref="D397:D413"/>
    <mergeCell ref="H414:H436"/>
    <mergeCell ref="I414:I436"/>
    <mergeCell ref="B414:B436"/>
    <mergeCell ref="H376:H396"/>
    <mergeCell ref="I376:I396"/>
    <mergeCell ref="G414:G436"/>
    <mergeCell ref="G437:G459"/>
    <mergeCell ref="H397:H413"/>
    <mergeCell ref="I397:I413"/>
    <mergeCell ref="G376:G396"/>
    <mergeCell ref="G397:G413"/>
    <mergeCell ref="E376:E396"/>
    <mergeCell ref="E397:E413"/>
    <mergeCell ref="B437:B459"/>
    <mergeCell ref="E414:E436"/>
    <mergeCell ref="E437:E459"/>
    <mergeCell ref="H437:H459"/>
    <mergeCell ref="I437:I459"/>
    <mergeCell ref="H460:H489"/>
    <mergeCell ref="I460:I489"/>
    <mergeCell ref="G490:G500"/>
    <mergeCell ref="H490:H500"/>
    <mergeCell ref="I490:I500"/>
    <mergeCell ref="B460:B489"/>
    <mergeCell ref="G460:G489"/>
    <mergeCell ref="F460:F489"/>
    <mergeCell ref="E460:E489"/>
    <mergeCell ref="D460:D489"/>
    <mergeCell ref="F490:F500"/>
    <mergeCell ref="E490:E500"/>
    <mergeCell ref="D490:D500"/>
    <mergeCell ref="B490:B500"/>
    <mergeCell ref="D522:D535"/>
    <mergeCell ref="B522:B535"/>
    <mergeCell ref="G522:G535"/>
    <mergeCell ref="B510:B521"/>
    <mergeCell ref="G536:G557"/>
    <mergeCell ref="H501:H509"/>
    <mergeCell ref="I501:I509"/>
    <mergeCell ref="F510:F521"/>
    <mergeCell ref="E510:E521"/>
    <mergeCell ref="D510:D521"/>
    <mergeCell ref="G501:G509"/>
    <mergeCell ref="G510:G521"/>
    <mergeCell ref="H510:H521"/>
    <mergeCell ref="I510:I521"/>
    <mergeCell ref="F501:F509"/>
    <mergeCell ref="E501:E509"/>
    <mergeCell ref="D501:D509"/>
    <mergeCell ref="B501:B509"/>
    <mergeCell ref="A563:G563"/>
    <mergeCell ref="A374:G375"/>
    <mergeCell ref="C1:I2"/>
    <mergeCell ref="A1:B2"/>
    <mergeCell ref="H536:H557"/>
    <mergeCell ref="I536:I557"/>
    <mergeCell ref="H522:H535"/>
    <mergeCell ref="I522:I535"/>
    <mergeCell ref="F536:F557"/>
    <mergeCell ref="E536:E557"/>
    <mergeCell ref="D536:D557"/>
    <mergeCell ref="B536:B557"/>
    <mergeCell ref="A376:A396"/>
    <mergeCell ref="A397:A413"/>
    <mergeCell ref="A414:A436"/>
    <mergeCell ref="A437:A459"/>
    <mergeCell ref="A460:A489"/>
    <mergeCell ref="A522:A535"/>
    <mergeCell ref="A536:A557"/>
    <mergeCell ref="A510:A521"/>
    <mergeCell ref="A501:A509"/>
    <mergeCell ref="A490:A500"/>
    <mergeCell ref="F522:F535"/>
    <mergeCell ref="E522:E5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79F78-7126-41DD-94F0-EDC742687A91}">
  <dimension ref="A1:L162"/>
  <sheetViews>
    <sheetView zoomScale="70" zoomScaleNormal="70" workbookViewId="0">
      <pane ySplit="3" topLeftCell="A52" activePane="bottomLeft" state="frozen"/>
      <selection pane="bottomLeft" activeCell="C1" sqref="C1:I2"/>
    </sheetView>
  </sheetViews>
  <sheetFormatPr baseColWidth="10" defaultRowHeight="15" x14ac:dyDescent="0.25"/>
  <cols>
    <col min="2" max="2" width="28.85546875" customWidth="1"/>
    <col min="3" max="3" width="66.28515625" customWidth="1"/>
    <col min="4" max="6" width="14.85546875" customWidth="1"/>
    <col min="8" max="8" width="18.42578125" customWidth="1"/>
    <col min="9" max="9" width="22.85546875" bestFit="1" customWidth="1"/>
    <col min="10" max="11" width="12.42578125" bestFit="1" customWidth="1"/>
    <col min="12" max="12" width="19.140625" bestFit="1" customWidth="1"/>
    <col min="13" max="15" width="10.85546875"/>
  </cols>
  <sheetData>
    <row r="1" spans="1:9" ht="15" customHeight="1" x14ac:dyDescent="0.25">
      <c r="A1" s="34" t="e" vm="1">
        <v>#VALUE!</v>
      </c>
      <c r="B1" s="35"/>
      <c r="C1" s="92" t="s">
        <v>560</v>
      </c>
      <c r="D1" s="93"/>
      <c r="E1" s="93"/>
      <c r="F1" s="93"/>
      <c r="G1" s="93"/>
      <c r="H1" s="93"/>
      <c r="I1" s="93"/>
    </row>
    <row r="2" spans="1:9" ht="55.5" customHeight="1" x14ac:dyDescent="0.25">
      <c r="A2" s="36"/>
      <c r="B2" s="37"/>
      <c r="C2" s="92"/>
      <c r="D2" s="93"/>
      <c r="E2" s="93"/>
      <c r="F2" s="93"/>
      <c r="G2" s="93"/>
      <c r="H2" s="93"/>
      <c r="I2" s="93"/>
    </row>
    <row r="3" spans="1:9" ht="71.25" customHeight="1" x14ac:dyDescent="0.25">
      <c r="A3" s="14" t="s">
        <v>0</v>
      </c>
      <c r="B3" s="14" t="s">
        <v>1</v>
      </c>
      <c r="C3" s="14" t="s">
        <v>2</v>
      </c>
      <c r="D3" s="15" t="s">
        <v>469</v>
      </c>
      <c r="E3" s="16" t="s">
        <v>485</v>
      </c>
      <c r="F3" s="16" t="s">
        <v>486</v>
      </c>
      <c r="G3" s="17" t="s">
        <v>483</v>
      </c>
      <c r="H3" s="17" t="s">
        <v>500</v>
      </c>
      <c r="I3" s="17" t="s">
        <v>499</v>
      </c>
    </row>
    <row r="4" spans="1:9" x14ac:dyDescent="0.25">
      <c r="A4" s="84">
        <v>1</v>
      </c>
      <c r="B4" s="44" t="s">
        <v>89</v>
      </c>
      <c r="C4" s="1" t="s">
        <v>487</v>
      </c>
      <c r="D4" s="52"/>
      <c r="E4" s="52">
        <f>D4*0.19</f>
        <v>0</v>
      </c>
      <c r="F4" s="52">
        <f>SUM(D4:E28)</f>
        <v>0</v>
      </c>
      <c r="G4" s="39" t="s">
        <v>484</v>
      </c>
      <c r="H4" s="39">
        <v>3</v>
      </c>
      <c r="I4" s="42">
        <f>+H4*F4</f>
        <v>0</v>
      </c>
    </row>
    <row r="5" spans="1:9" x14ac:dyDescent="0.25">
      <c r="A5" s="85"/>
      <c r="B5" s="44"/>
      <c r="C5" s="1" t="s">
        <v>524</v>
      </c>
      <c r="D5" s="53"/>
      <c r="E5" s="53"/>
      <c r="F5" s="53"/>
      <c r="G5" s="40"/>
      <c r="H5" s="40"/>
      <c r="I5" s="40"/>
    </row>
    <row r="6" spans="1:9" x14ac:dyDescent="0.25">
      <c r="A6" s="85"/>
      <c r="B6" s="44"/>
      <c r="C6" s="1" t="s">
        <v>551</v>
      </c>
      <c r="D6" s="53"/>
      <c r="E6" s="53"/>
      <c r="F6" s="53"/>
      <c r="G6" s="40"/>
      <c r="H6" s="40"/>
      <c r="I6" s="40"/>
    </row>
    <row r="7" spans="1:9" x14ac:dyDescent="0.25">
      <c r="A7" s="85"/>
      <c r="B7" s="44"/>
      <c r="C7" s="2" t="s">
        <v>90</v>
      </c>
      <c r="D7" s="53"/>
      <c r="E7" s="53"/>
      <c r="F7" s="53"/>
      <c r="G7" s="40"/>
      <c r="H7" s="40"/>
      <c r="I7" s="40"/>
    </row>
    <row r="8" spans="1:9" ht="30" x14ac:dyDescent="0.25">
      <c r="A8" s="85"/>
      <c r="B8" s="44"/>
      <c r="C8" s="2" t="s">
        <v>91</v>
      </c>
      <c r="D8" s="53"/>
      <c r="E8" s="53"/>
      <c r="F8" s="53"/>
      <c r="G8" s="40"/>
      <c r="H8" s="40"/>
      <c r="I8" s="40"/>
    </row>
    <row r="9" spans="1:9" ht="30" x14ac:dyDescent="0.25">
      <c r="A9" s="85"/>
      <c r="B9" s="44"/>
      <c r="C9" s="2" t="s">
        <v>92</v>
      </c>
      <c r="D9" s="53"/>
      <c r="E9" s="53"/>
      <c r="F9" s="53"/>
      <c r="G9" s="40"/>
      <c r="H9" s="40"/>
      <c r="I9" s="40"/>
    </row>
    <row r="10" spans="1:9" x14ac:dyDescent="0.25">
      <c r="A10" s="85"/>
      <c r="B10" s="44"/>
      <c r="C10" s="2" t="s">
        <v>93</v>
      </c>
      <c r="D10" s="53"/>
      <c r="E10" s="53"/>
      <c r="F10" s="53"/>
      <c r="G10" s="40"/>
      <c r="H10" s="40"/>
      <c r="I10" s="40"/>
    </row>
    <row r="11" spans="1:9" ht="30" x14ac:dyDescent="0.25">
      <c r="A11" s="85"/>
      <c r="B11" s="44"/>
      <c r="C11" s="2" t="s">
        <v>94</v>
      </c>
      <c r="D11" s="53"/>
      <c r="E11" s="53"/>
      <c r="F11" s="53"/>
      <c r="G11" s="40"/>
      <c r="H11" s="40"/>
      <c r="I11" s="40"/>
    </row>
    <row r="12" spans="1:9" x14ac:dyDescent="0.25">
      <c r="A12" s="85"/>
      <c r="B12" s="44"/>
      <c r="C12" s="2" t="s">
        <v>95</v>
      </c>
      <c r="D12" s="53"/>
      <c r="E12" s="53"/>
      <c r="F12" s="53"/>
      <c r="G12" s="40"/>
      <c r="H12" s="40"/>
      <c r="I12" s="40"/>
    </row>
    <row r="13" spans="1:9" x14ac:dyDescent="0.25">
      <c r="A13" s="85"/>
      <c r="B13" s="44"/>
      <c r="C13" s="2" t="s">
        <v>96</v>
      </c>
      <c r="D13" s="53"/>
      <c r="E13" s="53"/>
      <c r="F13" s="53"/>
      <c r="G13" s="40"/>
      <c r="H13" s="40"/>
      <c r="I13" s="40"/>
    </row>
    <row r="14" spans="1:9" ht="30" x14ac:dyDescent="0.25">
      <c r="A14" s="85"/>
      <c r="B14" s="44"/>
      <c r="C14" s="2" t="s">
        <v>97</v>
      </c>
      <c r="D14" s="53"/>
      <c r="E14" s="53"/>
      <c r="F14" s="53"/>
      <c r="G14" s="40"/>
      <c r="H14" s="40"/>
      <c r="I14" s="40"/>
    </row>
    <row r="15" spans="1:9" x14ac:dyDescent="0.25">
      <c r="A15" s="85"/>
      <c r="B15" s="44"/>
      <c r="C15" s="2" t="s">
        <v>98</v>
      </c>
      <c r="D15" s="53"/>
      <c r="E15" s="53"/>
      <c r="F15" s="53"/>
      <c r="G15" s="40"/>
      <c r="H15" s="40"/>
      <c r="I15" s="40"/>
    </row>
    <row r="16" spans="1:9" x14ac:dyDescent="0.25">
      <c r="A16" s="85"/>
      <c r="B16" s="44"/>
      <c r="C16" s="2" t="s">
        <v>99</v>
      </c>
      <c r="D16" s="53"/>
      <c r="E16" s="53"/>
      <c r="F16" s="53"/>
      <c r="G16" s="40"/>
      <c r="H16" s="40"/>
      <c r="I16" s="40"/>
    </row>
    <row r="17" spans="1:9" x14ac:dyDescent="0.25">
      <c r="A17" s="85"/>
      <c r="B17" s="44"/>
      <c r="C17" s="2" t="s">
        <v>100</v>
      </c>
      <c r="D17" s="53"/>
      <c r="E17" s="53"/>
      <c r="F17" s="53"/>
      <c r="G17" s="40"/>
      <c r="H17" s="40"/>
      <c r="I17" s="40"/>
    </row>
    <row r="18" spans="1:9" x14ac:dyDescent="0.25">
      <c r="A18" s="85"/>
      <c r="B18" s="44"/>
      <c r="C18" s="2" t="s">
        <v>101</v>
      </c>
      <c r="D18" s="53"/>
      <c r="E18" s="53"/>
      <c r="F18" s="53"/>
      <c r="G18" s="40"/>
      <c r="H18" s="40"/>
      <c r="I18" s="40"/>
    </row>
    <row r="19" spans="1:9" x14ac:dyDescent="0.25">
      <c r="A19" s="85"/>
      <c r="B19" s="44"/>
      <c r="C19" s="2" t="s">
        <v>102</v>
      </c>
      <c r="D19" s="53"/>
      <c r="E19" s="53"/>
      <c r="F19" s="53"/>
      <c r="G19" s="40"/>
      <c r="H19" s="40"/>
      <c r="I19" s="40"/>
    </row>
    <row r="20" spans="1:9" ht="30" x14ac:dyDescent="0.25">
      <c r="A20" s="85"/>
      <c r="B20" s="44"/>
      <c r="C20" s="2" t="s">
        <v>103</v>
      </c>
      <c r="D20" s="53"/>
      <c r="E20" s="53"/>
      <c r="F20" s="53"/>
      <c r="G20" s="40"/>
      <c r="H20" s="40"/>
      <c r="I20" s="40"/>
    </row>
    <row r="21" spans="1:9" ht="30" x14ac:dyDescent="0.25">
      <c r="A21" s="85"/>
      <c r="B21" s="44"/>
      <c r="C21" s="2" t="s">
        <v>104</v>
      </c>
      <c r="D21" s="53"/>
      <c r="E21" s="53"/>
      <c r="F21" s="53"/>
      <c r="G21" s="40"/>
      <c r="H21" s="40"/>
      <c r="I21" s="40"/>
    </row>
    <row r="22" spans="1:9" x14ac:dyDescent="0.25">
      <c r="A22" s="85"/>
      <c r="B22" s="44"/>
      <c r="C22" s="2" t="s">
        <v>105</v>
      </c>
      <c r="D22" s="53"/>
      <c r="E22" s="53"/>
      <c r="F22" s="53"/>
      <c r="G22" s="40"/>
      <c r="H22" s="40"/>
      <c r="I22" s="40"/>
    </row>
    <row r="23" spans="1:9" ht="30" x14ac:dyDescent="0.25">
      <c r="A23" s="85"/>
      <c r="B23" s="44"/>
      <c r="C23" s="2" t="s">
        <v>106</v>
      </c>
      <c r="D23" s="53"/>
      <c r="E23" s="53"/>
      <c r="F23" s="53"/>
      <c r="G23" s="40"/>
      <c r="H23" s="40"/>
      <c r="I23" s="40"/>
    </row>
    <row r="24" spans="1:9" x14ac:dyDescent="0.25">
      <c r="A24" s="85"/>
      <c r="B24" s="44"/>
      <c r="C24" s="2" t="s">
        <v>107</v>
      </c>
      <c r="D24" s="53"/>
      <c r="E24" s="53"/>
      <c r="F24" s="53"/>
      <c r="G24" s="40"/>
      <c r="H24" s="40"/>
      <c r="I24" s="40"/>
    </row>
    <row r="25" spans="1:9" ht="30" x14ac:dyDescent="0.25">
      <c r="A25" s="85"/>
      <c r="B25" s="44"/>
      <c r="C25" s="2" t="s">
        <v>108</v>
      </c>
      <c r="D25" s="53"/>
      <c r="E25" s="53"/>
      <c r="F25" s="53"/>
      <c r="G25" s="40"/>
      <c r="H25" s="40"/>
      <c r="I25" s="40"/>
    </row>
    <row r="26" spans="1:9" x14ac:dyDescent="0.25">
      <c r="A26" s="85"/>
      <c r="B26" s="44"/>
      <c r="C26" s="2" t="s">
        <v>109</v>
      </c>
      <c r="D26" s="53"/>
      <c r="E26" s="53"/>
      <c r="F26" s="53"/>
      <c r="G26" s="40"/>
      <c r="H26" s="40"/>
      <c r="I26" s="40"/>
    </row>
    <row r="27" spans="1:9" x14ac:dyDescent="0.25">
      <c r="A27" s="85"/>
      <c r="B27" s="44"/>
      <c r="C27" s="2" t="s">
        <v>110</v>
      </c>
      <c r="D27" s="53"/>
      <c r="E27" s="53"/>
      <c r="F27" s="53"/>
      <c r="G27" s="40"/>
      <c r="H27" s="40"/>
      <c r="I27" s="40"/>
    </row>
    <row r="28" spans="1:9" x14ac:dyDescent="0.25">
      <c r="A28" s="86"/>
      <c r="B28" s="44"/>
      <c r="C28" s="2" t="s">
        <v>111</v>
      </c>
      <c r="D28" s="53"/>
      <c r="E28" s="53"/>
      <c r="F28" s="53"/>
      <c r="G28" s="40"/>
      <c r="H28" s="40"/>
      <c r="I28" s="40"/>
    </row>
    <row r="29" spans="1:9" ht="30" customHeight="1" x14ac:dyDescent="0.25">
      <c r="A29" s="84">
        <v>2</v>
      </c>
      <c r="B29" s="44" t="s">
        <v>112</v>
      </c>
      <c r="C29" s="1" t="s">
        <v>513</v>
      </c>
      <c r="D29" s="53"/>
      <c r="E29" s="53">
        <f>D29*0.19</f>
        <v>0</v>
      </c>
      <c r="F29" s="53">
        <f>SUM(D29:E60)</f>
        <v>0</v>
      </c>
      <c r="G29" s="40" t="s">
        <v>484</v>
      </c>
      <c r="H29" s="40">
        <v>5</v>
      </c>
      <c r="I29" s="40">
        <f>+H29*F29</f>
        <v>0</v>
      </c>
    </row>
    <row r="30" spans="1:9" x14ac:dyDescent="0.25">
      <c r="A30" s="85"/>
      <c r="B30" s="44"/>
      <c r="C30" s="1" t="s">
        <v>524</v>
      </c>
      <c r="D30" s="53"/>
      <c r="E30" s="53"/>
      <c r="F30" s="53"/>
      <c r="G30" s="40"/>
      <c r="H30" s="40"/>
      <c r="I30" s="40"/>
    </row>
    <row r="31" spans="1:9" x14ac:dyDescent="0.25">
      <c r="A31" s="85"/>
      <c r="B31" s="44"/>
      <c r="C31" s="1" t="s">
        <v>552</v>
      </c>
      <c r="D31" s="53"/>
      <c r="E31" s="53"/>
      <c r="F31" s="53"/>
      <c r="G31" s="40"/>
      <c r="H31" s="40"/>
      <c r="I31" s="40"/>
    </row>
    <row r="32" spans="1:9" x14ac:dyDescent="0.25">
      <c r="A32" s="85"/>
      <c r="B32" s="44"/>
      <c r="C32" s="2" t="s">
        <v>113</v>
      </c>
      <c r="D32" s="53"/>
      <c r="E32" s="53"/>
      <c r="F32" s="53"/>
      <c r="G32" s="40"/>
      <c r="H32" s="40"/>
      <c r="I32" s="40"/>
    </row>
    <row r="33" spans="1:9" ht="30" x14ac:dyDescent="0.25">
      <c r="A33" s="85"/>
      <c r="B33" s="44"/>
      <c r="C33" s="2" t="s">
        <v>114</v>
      </c>
      <c r="D33" s="53"/>
      <c r="E33" s="53"/>
      <c r="F33" s="53"/>
      <c r="G33" s="40"/>
      <c r="H33" s="40"/>
      <c r="I33" s="40"/>
    </row>
    <row r="34" spans="1:9" x14ac:dyDescent="0.25">
      <c r="A34" s="85"/>
      <c r="B34" s="44"/>
      <c r="C34" s="2" t="s">
        <v>115</v>
      </c>
      <c r="D34" s="53"/>
      <c r="E34" s="53"/>
      <c r="F34" s="53"/>
      <c r="G34" s="40"/>
      <c r="H34" s="40"/>
      <c r="I34" s="40"/>
    </row>
    <row r="35" spans="1:9" x14ac:dyDescent="0.25">
      <c r="A35" s="85"/>
      <c r="B35" s="44"/>
      <c r="C35" s="2" t="s">
        <v>116</v>
      </c>
      <c r="D35" s="53"/>
      <c r="E35" s="53"/>
      <c r="F35" s="53"/>
      <c r="G35" s="40"/>
      <c r="H35" s="40"/>
      <c r="I35" s="40"/>
    </row>
    <row r="36" spans="1:9" ht="30" x14ac:dyDescent="0.25">
      <c r="A36" s="85"/>
      <c r="B36" s="44"/>
      <c r="C36" s="2" t="s">
        <v>117</v>
      </c>
      <c r="D36" s="53"/>
      <c r="E36" s="53"/>
      <c r="F36" s="53"/>
      <c r="G36" s="40"/>
      <c r="H36" s="40"/>
      <c r="I36" s="40"/>
    </row>
    <row r="37" spans="1:9" ht="30" x14ac:dyDescent="0.25">
      <c r="A37" s="85"/>
      <c r="B37" s="44"/>
      <c r="C37" s="2" t="s">
        <v>118</v>
      </c>
      <c r="D37" s="53"/>
      <c r="E37" s="53"/>
      <c r="F37" s="53"/>
      <c r="G37" s="40"/>
      <c r="H37" s="40"/>
      <c r="I37" s="40"/>
    </row>
    <row r="38" spans="1:9" x14ac:dyDescent="0.25">
      <c r="A38" s="85"/>
      <c r="B38" s="44"/>
      <c r="C38" s="2" t="s">
        <v>119</v>
      </c>
      <c r="D38" s="53"/>
      <c r="E38" s="53"/>
      <c r="F38" s="53"/>
      <c r="G38" s="40"/>
      <c r="H38" s="40"/>
      <c r="I38" s="40"/>
    </row>
    <row r="39" spans="1:9" ht="30" x14ac:dyDescent="0.25">
      <c r="A39" s="85"/>
      <c r="B39" s="44"/>
      <c r="C39" s="2" t="s">
        <v>120</v>
      </c>
      <c r="D39" s="53"/>
      <c r="E39" s="53"/>
      <c r="F39" s="53"/>
      <c r="G39" s="40"/>
      <c r="H39" s="40"/>
      <c r="I39" s="40"/>
    </row>
    <row r="40" spans="1:9" x14ac:dyDescent="0.25">
      <c r="A40" s="85"/>
      <c r="B40" s="44"/>
      <c r="C40" s="2" t="s">
        <v>121</v>
      </c>
      <c r="D40" s="53"/>
      <c r="E40" s="53"/>
      <c r="F40" s="53"/>
      <c r="G40" s="40"/>
      <c r="H40" s="40"/>
      <c r="I40" s="40"/>
    </row>
    <row r="41" spans="1:9" ht="30" x14ac:dyDescent="0.25">
      <c r="A41" s="85"/>
      <c r="B41" s="44"/>
      <c r="C41" s="2" t="s">
        <v>122</v>
      </c>
      <c r="D41" s="53"/>
      <c r="E41" s="53"/>
      <c r="F41" s="53"/>
      <c r="G41" s="40"/>
      <c r="H41" s="40"/>
      <c r="I41" s="40"/>
    </row>
    <row r="42" spans="1:9" x14ac:dyDescent="0.25">
      <c r="A42" s="85"/>
      <c r="B42" s="44"/>
      <c r="C42" s="2" t="s">
        <v>123</v>
      </c>
      <c r="D42" s="53"/>
      <c r="E42" s="53"/>
      <c r="F42" s="53"/>
      <c r="G42" s="40"/>
      <c r="H42" s="40"/>
      <c r="I42" s="40"/>
    </row>
    <row r="43" spans="1:9" x14ac:dyDescent="0.25">
      <c r="A43" s="85"/>
      <c r="B43" s="44"/>
      <c r="C43" s="2" t="s">
        <v>124</v>
      </c>
      <c r="D43" s="53"/>
      <c r="E43" s="53"/>
      <c r="F43" s="53"/>
      <c r="G43" s="40"/>
      <c r="H43" s="40"/>
      <c r="I43" s="40"/>
    </row>
    <row r="44" spans="1:9" x14ac:dyDescent="0.25">
      <c r="A44" s="85"/>
      <c r="B44" s="44"/>
      <c r="C44" s="2" t="s">
        <v>125</v>
      </c>
      <c r="D44" s="53"/>
      <c r="E44" s="53"/>
      <c r="F44" s="53"/>
      <c r="G44" s="40"/>
      <c r="H44" s="40"/>
      <c r="I44" s="40"/>
    </row>
    <row r="45" spans="1:9" x14ac:dyDescent="0.25">
      <c r="A45" s="85"/>
      <c r="B45" s="44"/>
      <c r="C45" s="2" t="s">
        <v>126</v>
      </c>
      <c r="D45" s="53"/>
      <c r="E45" s="53"/>
      <c r="F45" s="53"/>
      <c r="G45" s="40"/>
      <c r="H45" s="40"/>
      <c r="I45" s="40"/>
    </row>
    <row r="46" spans="1:9" x14ac:dyDescent="0.25">
      <c r="A46" s="85"/>
      <c r="B46" s="44"/>
      <c r="C46" s="2" t="s">
        <v>127</v>
      </c>
      <c r="D46" s="53"/>
      <c r="E46" s="53"/>
      <c r="F46" s="53"/>
      <c r="G46" s="40"/>
      <c r="H46" s="40"/>
      <c r="I46" s="40"/>
    </row>
    <row r="47" spans="1:9" x14ac:dyDescent="0.25">
      <c r="A47" s="85"/>
      <c r="B47" s="44"/>
      <c r="C47" s="2" t="s">
        <v>128</v>
      </c>
      <c r="D47" s="53"/>
      <c r="E47" s="53"/>
      <c r="F47" s="53"/>
      <c r="G47" s="40"/>
      <c r="H47" s="40"/>
      <c r="I47" s="40"/>
    </row>
    <row r="48" spans="1:9" x14ac:dyDescent="0.25">
      <c r="A48" s="85"/>
      <c r="B48" s="44"/>
      <c r="C48" s="2" t="s">
        <v>129</v>
      </c>
      <c r="D48" s="53"/>
      <c r="E48" s="53"/>
      <c r="F48" s="53"/>
      <c r="G48" s="40"/>
      <c r="H48" s="40"/>
      <c r="I48" s="40"/>
    </row>
    <row r="49" spans="1:9" x14ac:dyDescent="0.25">
      <c r="A49" s="85"/>
      <c r="B49" s="44"/>
      <c r="C49" s="2" t="s">
        <v>130</v>
      </c>
      <c r="D49" s="53"/>
      <c r="E49" s="53"/>
      <c r="F49" s="53"/>
      <c r="G49" s="40"/>
      <c r="H49" s="40"/>
      <c r="I49" s="40"/>
    </row>
    <row r="50" spans="1:9" x14ac:dyDescent="0.25">
      <c r="A50" s="85"/>
      <c r="B50" s="44"/>
      <c r="C50" s="2" t="s">
        <v>131</v>
      </c>
      <c r="D50" s="53"/>
      <c r="E50" s="53"/>
      <c r="F50" s="53"/>
      <c r="G50" s="40"/>
      <c r="H50" s="40"/>
      <c r="I50" s="40"/>
    </row>
    <row r="51" spans="1:9" x14ac:dyDescent="0.25">
      <c r="A51" s="85"/>
      <c r="B51" s="44"/>
      <c r="C51" s="2" t="s">
        <v>132</v>
      </c>
      <c r="D51" s="53"/>
      <c r="E51" s="53"/>
      <c r="F51" s="53"/>
      <c r="G51" s="40"/>
      <c r="H51" s="40"/>
      <c r="I51" s="40"/>
    </row>
    <row r="52" spans="1:9" ht="105" x14ac:dyDescent="0.25">
      <c r="A52" s="85"/>
      <c r="B52" s="44"/>
      <c r="C52" s="2" t="s">
        <v>133</v>
      </c>
      <c r="D52" s="53"/>
      <c r="E52" s="53"/>
      <c r="F52" s="53"/>
      <c r="G52" s="40"/>
      <c r="H52" s="40"/>
      <c r="I52" s="40"/>
    </row>
    <row r="53" spans="1:9" x14ac:dyDescent="0.25">
      <c r="A53" s="85"/>
      <c r="B53" s="44"/>
      <c r="C53" s="2" t="s">
        <v>134</v>
      </c>
      <c r="D53" s="53"/>
      <c r="E53" s="53"/>
      <c r="F53" s="53"/>
      <c r="G53" s="40"/>
      <c r="H53" s="40"/>
      <c r="I53" s="40"/>
    </row>
    <row r="54" spans="1:9" x14ac:dyDescent="0.25">
      <c r="A54" s="85"/>
      <c r="B54" s="44"/>
      <c r="C54" s="2" t="s">
        <v>135</v>
      </c>
      <c r="D54" s="53"/>
      <c r="E54" s="53"/>
      <c r="F54" s="53"/>
      <c r="G54" s="40"/>
      <c r="H54" s="40"/>
      <c r="I54" s="40"/>
    </row>
    <row r="55" spans="1:9" x14ac:dyDescent="0.25">
      <c r="A55" s="85"/>
      <c r="B55" s="44"/>
      <c r="C55" s="2" t="s">
        <v>136</v>
      </c>
      <c r="D55" s="53"/>
      <c r="E55" s="53"/>
      <c r="F55" s="53"/>
      <c r="G55" s="40"/>
      <c r="H55" s="40"/>
      <c r="I55" s="40"/>
    </row>
    <row r="56" spans="1:9" x14ac:dyDescent="0.25">
      <c r="A56" s="85"/>
      <c r="B56" s="44"/>
      <c r="C56" s="2" t="s">
        <v>137</v>
      </c>
      <c r="D56" s="53"/>
      <c r="E56" s="53"/>
      <c r="F56" s="53"/>
      <c r="G56" s="40"/>
      <c r="H56" s="40"/>
      <c r="I56" s="40"/>
    </row>
    <row r="57" spans="1:9" x14ac:dyDescent="0.25">
      <c r="A57" s="85"/>
      <c r="B57" s="44"/>
      <c r="C57" s="2" t="s">
        <v>138</v>
      </c>
      <c r="D57" s="53"/>
      <c r="E57" s="53"/>
      <c r="F57" s="53"/>
      <c r="G57" s="40"/>
      <c r="H57" s="40"/>
      <c r="I57" s="40"/>
    </row>
    <row r="58" spans="1:9" x14ac:dyDescent="0.25">
      <c r="A58" s="85"/>
      <c r="B58" s="44"/>
      <c r="C58" s="2" t="s">
        <v>139</v>
      </c>
      <c r="D58" s="53"/>
      <c r="E58" s="53"/>
      <c r="F58" s="53"/>
      <c r="G58" s="40"/>
      <c r="H58" s="40"/>
      <c r="I58" s="40"/>
    </row>
    <row r="59" spans="1:9" ht="30" x14ac:dyDescent="0.25">
      <c r="A59" s="85"/>
      <c r="B59" s="44"/>
      <c r="C59" s="2" t="s">
        <v>140</v>
      </c>
      <c r="D59" s="53"/>
      <c r="E59" s="53"/>
      <c r="F59" s="53"/>
      <c r="G59" s="40"/>
      <c r="H59" s="40"/>
      <c r="I59" s="40"/>
    </row>
    <row r="60" spans="1:9" ht="90" x14ac:dyDescent="0.25">
      <c r="A60" s="86"/>
      <c r="B60" s="44"/>
      <c r="C60" s="2" t="s">
        <v>141</v>
      </c>
      <c r="D60" s="54"/>
      <c r="E60" s="54"/>
      <c r="F60" s="54"/>
      <c r="G60" s="41"/>
      <c r="H60" s="41"/>
      <c r="I60" s="41"/>
    </row>
    <row r="61" spans="1:9" ht="30" x14ac:dyDescent="0.25">
      <c r="A61" s="84">
        <v>3</v>
      </c>
      <c r="B61" s="44" t="s">
        <v>237</v>
      </c>
      <c r="C61" s="1" t="s">
        <v>491</v>
      </c>
      <c r="D61" s="52"/>
      <c r="E61" s="52">
        <f>D61*0.19</f>
        <v>0</v>
      </c>
      <c r="F61" s="52">
        <f>SUM(D61:E83)</f>
        <v>0</v>
      </c>
      <c r="G61" s="39" t="s">
        <v>484</v>
      </c>
      <c r="H61" s="39">
        <v>1</v>
      </c>
      <c r="I61" s="42">
        <f>+H61*F61</f>
        <v>0</v>
      </c>
    </row>
    <row r="62" spans="1:9" x14ac:dyDescent="0.25">
      <c r="A62" s="85"/>
      <c r="B62" s="44"/>
      <c r="C62" s="1" t="s">
        <v>524</v>
      </c>
      <c r="D62" s="53"/>
      <c r="E62" s="53"/>
      <c r="F62" s="53"/>
      <c r="G62" s="40"/>
      <c r="H62" s="40"/>
      <c r="I62" s="40"/>
    </row>
    <row r="63" spans="1:9" x14ac:dyDescent="0.25">
      <c r="A63" s="85"/>
      <c r="B63" s="44"/>
      <c r="C63" s="1" t="s">
        <v>553</v>
      </c>
      <c r="D63" s="53"/>
      <c r="E63" s="53"/>
      <c r="F63" s="53"/>
      <c r="G63" s="40"/>
      <c r="H63" s="40"/>
      <c r="I63" s="40"/>
    </row>
    <row r="64" spans="1:9" x14ac:dyDescent="0.25">
      <c r="A64" s="85"/>
      <c r="B64" s="44"/>
      <c r="C64" s="2" t="s">
        <v>239</v>
      </c>
      <c r="D64" s="53"/>
      <c r="E64" s="53"/>
      <c r="F64" s="53"/>
      <c r="G64" s="40"/>
      <c r="H64" s="40"/>
      <c r="I64" s="40"/>
    </row>
    <row r="65" spans="1:9" ht="30" x14ac:dyDescent="0.25">
      <c r="A65" s="85"/>
      <c r="B65" s="44"/>
      <c r="C65" s="2" t="s">
        <v>240</v>
      </c>
      <c r="D65" s="53"/>
      <c r="E65" s="53"/>
      <c r="F65" s="53"/>
      <c r="G65" s="40"/>
      <c r="H65" s="40"/>
      <c r="I65" s="40"/>
    </row>
    <row r="66" spans="1:9" ht="30" x14ac:dyDescent="0.25">
      <c r="A66" s="85"/>
      <c r="B66" s="44"/>
      <c r="C66" s="2" t="s">
        <v>241</v>
      </c>
      <c r="D66" s="53"/>
      <c r="E66" s="53"/>
      <c r="F66" s="53"/>
      <c r="G66" s="40"/>
      <c r="H66" s="40"/>
      <c r="I66" s="40"/>
    </row>
    <row r="67" spans="1:9" ht="30" x14ac:dyDescent="0.25">
      <c r="A67" s="85"/>
      <c r="B67" s="44"/>
      <c r="C67" s="4" t="s">
        <v>242</v>
      </c>
      <c r="D67" s="53"/>
      <c r="E67" s="53"/>
      <c r="F67" s="53"/>
      <c r="G67" s="40"/>
      <c r="H67" s="40"/>
      <c r="I67" s="40"/>
    </row>
    <row r="68" spans="1:9" x14ac:dyDescent="0.25">
      <c r="A68" s="85"/>
      <c r="B68" s="44"/>
      <c r="C68" s="2" t="s">
        <v>243</v>
      </c>
      <c r="D68" s="53"/>
      <c r="E68" s="53"/>
      <c r="F68" s="53"/>
      <c r="G68" s="40"/>
      <c r="H68" s="40"/>
      <c r="I68" s="40"/>
    </row>
    <row r="69" spans="1:9" x14ac:dyDescent="0.25">
      <c r="A69" s="85"/>
      <c r="B69" s="44"/>
      <c r="C69" s="2" t="s">
        <v>244</v>
      </c>
      <c r="D69" s="53"/>
      <c r="E69" s="53"/>
      <c r="F69" s="53"/>
      <c r="G69" s="40"/>
      <c r="H69" s="40"/>
      <c r="I69" s="40"/>
    </row>
    <row r="70" spans="1:9" x14ac:dyDescent="0.25">
      <c r="A70" s="85"/>
      <c r="B70" s="44"/>
      <c r="C70" s="2" t="s">
        <v>245</v>
      </c>
      <c r="D70" s="53"/>
      <c r="E70" s="53"/>
      <c r="F70" s="53"/>
      <c r="G70" s="40"/>
      <c r="H70" s="40"/>
      <c r="I70" s="40"/>
    </row>
    <row r="71" spans="1:9" x14ac:dyDescent="0.25">
      <c r="A71" s="85"/>
      <c r="B71" s="44"/>
      <c r="C71" s="2" t="s">
        <v>246</v>
      </c>
      <c r="D71" s="53"/>
      <c r="E71" s="53"/>
      <c r="F71" s="53"/>
      <c r="G71" s="40"/>
      <c r="H71" s="40"/>
      <c r="I71" s="40"/>
    </row>
    <row r="72" spans="1:9" x14ac:dyDescent="0.25">
      <c r="A72" s="85"/>
      <c r="B72" s="44"/>
      <c r="C72" s="2" t="s">
        <v>247</v>
      </c>
      <c r="D72" s="53"/>
      <c r="E72" s="53"/>
      <c r="F72" s="53"/>
      <c r="G72" s="40"/>
      <c r="H72" s="40"/>
      <c r="I72" s="40"/>
    </row>
    <row r="73" spans="1:9" x14ac:dyDescent="0.25">
      <c r="A73" s="85"/>
      <c r="B73" s="44"/>
      <c r="C73" s="2" t="s">
        <v>248</v>
      </c>
      <c r="D73" s="53"/>
      <c r="E73" s="53"/>
      <c r="F73" s="53"/>
      <c r="G73" s="40"/>
      <c r="H73" s="40"/>
      <c r="I73" s="40"/>
    </row>
    <row r="74" spans="1:9" ht="30" x14ac:dyDescent="0.25">
      <c r="A74" s="85"/>
      <c r="B74" s="44"/>
      <c r="C74" s="2" t="s">
        <v>249</v>
      </c>
      <c r="D74" s="53"/>
      <c r="E74" s="53"/>
      <c r="F74" s="53"/>
      <c r="G74" s="40"/>
      <c r="H74" s="40"/>
      <c r="I74" s="40"/>
    </row>
    <row r="75" spans="1:9" x14ac:dyDescent="0.25">
      <c r="A75" s="85"/>
      <c r="B75" s="44"/>
      <c r="C75" s="2" t="s">
        <v>250</v>
      </c>
      <c r="D75" s="53"/>
      <c r="E75" s="53"/>
      <c r="F75" s="53"/>
      <c r="G75" s="40"/>
      <c r="H75" s="40"/>
      <c r="I75" s="40"/>
    </row>
    <row r="76" spans="1:9" x14ac:dyDescent="0.25">
      <c r="A76" s="85"/>
      <c r="B76" s="44"/>
      <c r="C76" s="2" t="s">
        <v>251</v>
      </c>
      <c r="D76" s="53"/>
      <c r="E76" s="53"/>
      <c r="F76" s="53"/>
      <c r="G76" s="40"/>
      <c r="H76" s="40"/>
      <c r="I76" s="40"/>
    </row>
    <row r="77" spans="1:9" x14ac:dyDescent="0.25">
      <c r="A77" s="85"/>
      <c r="B77" s="44"/>
      <c r="C77" s="2" t="s">
        <v>252</v>
      </c>
      <c r="D77" s="53"/>
      <c r="E77" s="53"/>
      <c r="F77" s="53"/>
      <c r="G77" s="40"/>
      <c r="H77" s="40"/>
      <c r="I77" s="40"/>
    </row>
    <row r="78" spans="1:9" x14ac:dyDescent="0.25">
      <c r="A78" s="85"/>
      <c r="B78" s="44"/>
      <c r="C78" s="2" t="s">
        <v>253</v>
      </c>
      <c r="D78" s="53"/>
      <c r="E78" s="53"/>
      <c r="F78" s="53"/>
      <c r="G78" s="40"/>
      <c r="H78" s="40"/>
      <c r="I78" s="40"/>
    </row>
    <row r="79" spans="1:9" ht="45" x14ac:dyDescent="0.25">
      <c r="A79" s="85"/>
      <c r="B79" s="44"/>
      <c r="C79" s="2" t="s">
        <v>254</v>
      </c>
      <c r="D79" s="53"/>
      <c r="E79" s="53"/>
      <c r="F79" s="53"/>
      <c r="G79" s="40"/>
      <c r="H79" s="40"/>
      <c r="I79" s="40"/>
    </row>
    <row r="80" spans="1:9" ht="45" x14ac:dyDescent="0.25">
      <c r="A80" s="85"/>
      <c r="B80" s="44"/>
      <c r="C80" s="2" t="s">
        <v>255</v>
      </c>
      <c r="D80" s="53"/>
      <c r="E80" s="53"/>
      <c r="F80" s="53"/>
      <c r="G80" s="40"/>
      <c r="H80" s="40"/>
      <c r="I80" s="40"/>
    </row>
    <row r="81" spans="1:9" x14ac:dyDescent="0.25">
      <c r="A81" s="85"/>
      <c r="B81" s="44"/>
      <c r="C81" s="2" t="s">
        <v>256</v>
      </c>
      <c r="D81" s="53"/>
      <c r="E81" s="53"/>
      <c r="F81" s="53"/>
      <c r="G81" s="40"/>
      <c r="H81" s="40"/>
      <c r="I81" s="40"/>
    </row>
    <row r="82" spans="1:9" ht="30" x14ac:dyDescent="0.25">
      <c r="A82" s="85"/>
      <c r="B82" s="44"/>
      <c r="C82" s="2" t="s">
        <v>257</v>
      </c>
      <c r="D82" s="53"/>
      <c r="E82" s="53"/>
      <c r="F82" s="53"/>
      <c r="G82" s="40"/>
      <c r="H82" s="40"/>
      <c r="I82" s="40"/>
    </row>
    <row r="83" spans="1:9" x14ac:dyDescent="0.25">
      <c r="A83" s="86"/>
      <c r="B83" s="44"/>
      <c r="C83" s="2" t="s">
        <v>258</v>
      </c>
      <c r="D83" s="54"/>
      <c r="E83" s="54"/>
      <c r="F83" s="54"/>
      <c r="G83" s="41"/>
      <c r="H83" s="41"/>
      <c r="I83" s="41"/>
    </row>
    <row r="84" spans="1:9" x14ac:dyDescent="0.25">
      <c r="A84" s="84">
        <v>4</v>
      </c>
      <c r="B84" s="44" t="s">
        <v>310</v>
      </c>
      <c r="C84" s="1" t="s">
        <v>516</v>
      </c>
      <c r="D84" s="52"/>
      <c r="E84" s="52">
        <f>D84*0.19</f>
        <v>0</v>
      </c>
      <c r="F84" s="52">
        <f>SUM(D84:E101)</f>
        <v>0</v>
      </c>
      <c r="G84" s="39" t="s">
        <v>484</v>
      </c>
      <c r="H84" s="39">
        <v>2</v>
      </c>
      <c r="I84" s="42">
        <f>+H84*F84</f>
        <v>0</v>
      </c>
    </row>
    <row r="85" spans="1:9" x14ac:dyDescent="0.25">
      <c r="A85" s="85"/>
      <c r="B85" s="44"/>
      <c r="C85" s="1" t="s">
        <v>524</v>
      </c>
      <c r="D85" s="53"/>
      <c r="E85" s="53"/>
      <c r="F85" s="53"/>
      <c r="G85" s="40"/>
      <c r="H85" s="40"/>
      <c r="I85" s="40"/>
    </row>
    <row r="86" spans="1:9" x14ac:dyDescent="0.25">
      <c r="A86" s="85"/>
      <c r="B86" s="44"/>
      <c r="C86" s="1" t="s">
        <v>536</v>
      </c>
      <c r="D86" s="53"/>
      <c r="E86" s="53"/>
      <c r="F86" s="53"/>
      <c r="G86" s="40"/>
      <c r="H86" s="40"/>
      <c r="I86" s="40"/>
    </row>
    <row r="87" spans="1:9" x14ac:dyDescent="0.25">
      <c r="A87" s="85"/>
      <c r="B87" s="44"/>
      <c r="C87" s="2" t="s">
        <v>311</v>
      </c>
      <c r="D87" s="53"/>
      <c r="E87" s="53"/>
      <c r="F87" s="53"/>
      <c r="G87" s="40"/>
      <c r="H87" s="40"/>
      <c r="I87" s="40"/>
    </row>
    <row r="88" spans="1:9" x14ac:dyDescent="0.25">
      <c r="A88" s="85"/>
      <c r="B88" s="44"/>
      <c r="C88" s="2" t="s">
        <v>312</v>
      </c>
      <c r="D88" s="53"/>
      <c r="E88" s="53"/>
      <c r="F88" s="53"/>
      <c r="G88" s="40"/>
      <c r="H88" s="40"/>
      <c r="I88" s="40"/>
    </row>
    <row r="89" spans="1:9" x14ac:dyDescent="0.25">
      <c r="A89" s="85"/>
      <c r="B89" s="44"/>
      <c r="C89" s="2" t="s">
        <v>302</v>
      </c>
      <c r="D89" s="53"/>
      <c r="E89" s="53"/>
      <c r="F89" s="53"/>
      <c r="G89" s="40"/>
      <c r="H89" s="40"/>
      <c r="I89" s="40"/>
    </row>
    <row r="90" spans="1:9" ht="45" x14ac:dyDescent="0.25">
      <c r="A90" s="85"/>
      <c r="B90" s="44"/>
      <c r="C90" s="2" t="s">
        <v>313</v>
      </c>
      <c r="D90" s="53"/>
      <c r="E90" s="53"/>
      <c r="F90" s="53"/>
      <c r="G90" s="40"/>
      <c r="H90" s="40"/>
      <c r="I90" s="40"/>
    </row>
    <row r="91" spans="1:9" x14ac:dyDescent="0.25">
      <c r="A91" s="85"/>
      <c r="B91" s="44"/>
      <c r="C91" s="2" t="s">
        <v>208</v>
      </c>
      <c r="D91" s="53"/>
      <c r="E91" s="53"/>
      <c r="F91" s="53"/>
      <c r="G91" s="40"/>
      <c r="H91" s="40"/>
      <c r="I91" s="40"/>
    </row>
    <row r="92" spans="1:9" x14ac:dyDescent="0.25">
      <c r="A92" s="85"/>
      <c r="B92" s="44"/>
      <c r="C92" s="2" t="s">
        <v>209</v>
      </c>
      <c r="D92" s="53"/>
      <c r="E92" s="53"/>
      <c r="F92" s="53"/>
      <c r="G92" s="40"/>
      <c r="H92" s="40"/>
      <c r="I92" s="40"/>
    </row>
    <row r="93" spans="1:9" x14ac:dyDescent="0.25">
      <c r="A93" s="85"/>
      <c r="B93" s="44"/>
      <c r="C93" s="2" t="s">
        <v>314</v>
      </c>
      <c r="D93" s="53"/>
      <c r="E93" s="53"/>
      <c r="F93" s="53"/>
      <c r="G93" s="40"/>
      <c r="H93" s="40"/>
      <c r="I93" s="40"/>
    </row>
    <row r="94" spans="1:9" x14ac:dyDescent="0.25">
      <c r="A94" s="85"/>
      <c r="B94" s="44"/>
      <c r="C94" s="2" t="s">
        <v>315</v>
      </c>
      <c r="D94" s="53"/>
      <c r="E94" s="53"/>
      <c r="F94" s="53"/>
      <c r="G94" s="40"/>
      <c r="H94" s="40"/>
      <c r="I94" s="40"/>
    </row>
    <row r="95" spans="1:9" x14ac:dyDescent="0.25">
      <c r="A95" s="85"/>
      <c r="B95" s="44"/>
      <c r="C95" s="2" t="s">
        <v>316</v>
      </c>
      <c r="D95" s="53"/>
      <c r="E95" s="53"/>
      <c r="F95" s="53"/>
      <c r="G95" s="40"/>
      <c r="H95" s="40"/>
      <c r="I95" s="40"/>
    </row>
    <row r="96" spans="1:9" x14ac:dyDescent="0.25">
      <c r="A96" s="85"/>
      <c r="B96" s="44"/>
      <c r="C96" s="2" t="s">
        <v>317</v>
      </c>
      <c r="D96" s="53"/>
      <c r="E96" s="53"/>
      <c r="F96" s="53"/>
      <c r="G96" s="40"/>
      <c r="H96" s="40"/>
      <c r="I96" s="40"/>
    </row>
    <row r="97" spans="1:9" x14ac:dyDescent="0.25">
      <c r="A97" s="85"/>
      <c r="B97" s="44"/>
      <c r="C97" s="2" t="s">
        <v>318</v>
      </c>
      <c r="D97" s="53"/>
      <c r="E97" s="53"/>
      <c r="F97" s="53"/>
      <c r="G97" s="40"/>
      <c r="H97" s="40"/>
      <c r="I97" s="40"/>
    </row>
    <row r="98" spans="1:9" x14ac:dyDescent="0.25">
      <c r="A98" s="85"/>
      <c r="B98" s="44"/>
      <c r="C98" s="2" t="s">
        <v>307</v>
      </c>
      <c r="D98" s="53"/>
      <c r="E98" s="53"/>
      <c r="F98" s="53"/>
      <c r="G98" s="40"/>
      <c r="H98" s="40"/>
      <c r="I98" s="40"/>
    </row>
    <row r="99" spans="1:9" x14ac:dyDescent="0.25">
      <c r="A99" s="85"/>
      <c r="B99" s="44"/>
      <c r="C99" s="2" t="s">
        <v>217</v>
      </c>
      <c r="D99" s="53"/>
      <c r="E99" s="53"/>
      <c r="F99" s="53"/>
      <c r="G99" s="40"/>
      <c r="H99" s="40"/>
      <c r="I99" s="40"/>
    </row>
    <row r="100" spans="1:9" x14ac:dyDescent="0.25">
      <c r="A100" s="85"/>
      <c r="B100" s="44"/>
      <c r="C100" s="2" t="s">
        <v>319</v>
      </c>
      <c r="D100" s="53"/>
      <c r="E100" s="53"/>
      <c r="F100" s="53"/>
      <c r="G100" s="40"/>
      <c r="H100" s="40"/>
      <c r="I100" s="40"/>
    </row>
    <row r="101" spans="1:9" ht="105" x14ac:dyDescent="0.25">
      <c r="A101" s="86"/>
      <c r="B101" s="44"/>
      <c r="C101" s="2" t="s">
        <v>320</v>
      </c>
      <c r="D101" s="54"/>
      <c r="E101" s="54"/>
      <c r="F101" s="54"/>
      <c r="G101" s="41"/>
      <c r="H101" s="41"/>
      <c r="I101" s="41"/>
    </row>
    <row r="102" spans="1:9" x14ac:dyDescent="0.25">
      <c r="A102" s="84">
        <v>5</v>
      </c>
      <c r="B102" s="77" t="s">
        <v>354</v>
      </c>
      <c r="C102" s="1" t="s">
        <v>498</v>
      </c>
      <c r="D102" s="52"/>
      <c r="E102" s="52">
        <f>D102*0.19</f>
        <v>0</v>
      </c>
      <c r="F102" s="52">
        <f>SUM(D102:E113)</f>
        <v>0</v>
      </c>
      <c r="G102" s="39" t="s">
        <v>484</v>
      </c>
      <c r="H102" s="39">
        <v>2</v>
      </c>
      <c r="I102" s="39">
        <f>+H102*F102</f>
        <v>0</v>
      </c>
    </row>
    <row r="103" spans="1:9" x14ac:dyDescent="0.25">
      <c r="A103" s="85"/>
      <c r="B103" s="78"/>
      <c r="C103" s="1" t="s">
        <v>554</v>
      </c>
      <c r="D103" s="53"/>
      <c r="E103" s="53"/>
      <c r="F103" s="53"/>
      <c r="G103" s="40"/>
      <c r="H103" s="40"/>
      <c r="I103" s="40"/>
    </row>
    <row r="104" spans="1:9" x14ac:dyDescent="0.25">
      <c r="A104" s="85"/>
      <c r="B104" s="78"/>
      <c r="C104" s="1" t="s">
        <v>555</v>
      </c>
      <c r="D104" s="53"/>
      <c r="E104" s="53"/>
      <c r="F104" s="53"/>
      <c r="G104" s="40"/>
      <c r="H104" s="40"/>
      <c r="I104" s="40"/>
    </row>
    <row r="105" spans="1:9" x14ac:dyDescent="0.25">
      <c r="A105" s="85"/>
      <c r="B105" s="78"/>
      <c r="C105" s="2" t="s">
        <v>355</v>
      </c>
      <c r="D105" s="53"/>
      <c r="E105" s="53"/>
      <c r="F105" s="53"/>
      <c r="G105" s="40"/>
      <c r="H105" s="40"/>
      <c r="I105" s="40"/>
    </row>
    <row r="106" spans="1:9" x14ac:dyDescent="0.25">
      <c r="A106" s="85"/>
      <c r="B106" s="78"/>
      <c r="C106" s="2" t="s">
        <v>356</v>
      </c>
      <c r="D106" s="53"/>
      <c r="E106" s="53"/>
      <c r="F106" s="53"/>
      <c r="G106" s="40"/>
      <c r="H106" s="40"/>
      <c r="I106" s="40"/>
    </row>
    <row r="107" spans="1:9" x14ac:dyDescent="0.25">
      <c r="A107" s="85"/>
      <c r="B107" s="78"/>
      <c r="C107" s="2" t="s">
        <v>357</v>
      </c>
      <c r="D107" s="53"/>
      <c r="E107" s="53"/>
      <c r="F107" s="53"/>
      <c r="G107" s="40"/>
      <c r="H107" s="40"/>
      <c r="I107" s="40"/>
    </row>
    <row r="108" spans="1:9" x14ac:dyDescent="0.25">
      <c r="A108" s="85"/>
      <c r="B108" s="78"/>
      <c r="C108" s="2" t="s">
        <v>358</v>
      </c>
      <c r="D108" s="53"/>
      <c r="E108" s="53"/>
      <c r="F108" s="53"/>
      <c r="G108" s="40"/>
      <c r="H108" s="40"/>
      <c r="I108" s="40"/>
    </row>
    <row r="109" spans="1:9" x14ac:dyDescent="0.25">
      <c r="A109" s="85"/>
      <c r="B109" s="78"/>
      <c r="C109" s="2" t="s">
        <v>359</v>
      </c>
      <c r="D109" s="53"/>
      <c r="E109" s="53"/>
      <c r="F109" s="53"/>
      <c r="G109" s="40"/>
      <c r="H109" s="40"/>
      <c r="I109" s="40"/>
    </row>
    <row r="110" spans="1:9" x14ac:dyDescent="0.25">
      <c r="A110" s="85"/>
      <c r="B110" s="78"/>
      <c r="C110" s="2" t="s">
        <v>360</v>
      </c>
      <c r="D110" s="53"/>
      <c r="E110" s="53"/>
      <c r="F110" s="53"/>
      <c r="G110" s="40"/>
      <c r="H110" s="40"/>
      <c r="I110" s="40"/>
    </row>
    <row r="111" spans="1:9" x14ac:dyDescent="0.25">
      <c r="A111" s="85"/>
      <c r="B111" s="78"/>
      <c r="C111" s="2" t="s">
        <v>361</v>
      </c>
      <c r="D111" s="53"/>
      <c r="E111" s="53"/>
      <c r="F111" s="53"/>
      <c r="G111" s="40"/>
      <c r="H111" s="40"/>
      <c r="I111" s="40"/>
    </row>
    <row r="112" spans="1:9" x14ac:dyDescent="0.25">
      <c r="A112" s="85"/>
      <c r="B112" s="78"/>
      <c r="C112" s="2" t="s">
        <v>362</v>
      </c>
      <c r="D112" s="53"/>
      <c r="E112" s="53"/>
      <c r="F112" s="53"/>
      <c r="G112" s="40"/>
      <c r="H112" s="40"/>
      <c r="I112" s="40"/>
    </row>
    <row r="113" spans="1:9" x14ac:dyDescent="0.25">
      <c r="A113" s="86"/>
      <c r="B113" s="78"/>
      <c r="C113" s="2" t="s">
        <v>353</v>
      </c>
      <c r="D113" s="54"/>
      <c r="E113" s="54"/>
      <c r="F113" s="54"/>
      <c r="G113" s="41"/>
      <c r="H113" s="41"/>
      <c r="I113" s="41"/>
    </row>
    <row r="114" spans="1:9" x14ac:dyDescent="0.25">
      <c r="A114" s="84">
        <v>6</v>
      </c>
      <c r="B114" s="44" t="s">
        <v>363</v>
      </c>
      <c r="C114" s="1" t="s">
        <v>518</v>
      </c>
      <c r="D114" s="52"/>
      <c r="E114" s="52">
        <f>D114*0.19</f>
        <v>0</v>
      </c>
      <c r="F114" s="52">
        <f>SUM(D114:E129)</f>
        <v>0</v>
      </c>
      <c r="G114" s="39" t="s">
        <v>484</v>
      </c>
      <c r="H114" s="39">
        <v>2</v>
      </c>
      <c r="I114" s="42">
        <f>+H114*F114</f>
        <v>0</v>
      </c>
    </row>
    <row r="115" spans="1:9" x14ac:dyDescent="0.25">
      <c r="A115" s="85"/>
      <c r="B115" s="44"/>
      <c r="C115" s="1" t="s">
        <v>556</v>
      </c>
      <c r="D115" s="53"/>
      <c r="E115" s="53"/>
      <c r="F115" s="53"/>
      <c r="G115" s="40"/>
      <c r="H115" s="40"/>
      <c r="I115" s="40"/>
    </row>
    <row r="116" spans="1:9" x14ac:dyDescent="0.25">
      <c r="A116" s="85"/>
      <c r="B116" s="44"/>
      <c r="C116" s="1" t="s">
        <v>557</v>
      </c>
      <c r="D116" s="53"/>
      <c r="E116" s="53"/>
      <c r="F116" s="53"/>
      <c r="G116" s="40"/>
      <c r="H116" s="40"/>
      <c r="I116" s="40"/>
    </row>
    <row r="117" spans="1:9" ht="60" x14ac:dyDescent="0.25">
      <c r="A117" s="85"/>
      <c r="B117" s="44"/>
      <c r="C117" s="2" t="s">
        <v>364</v>
      </c>
      <c r="D117" s="53"/>
      <c r="E117" s="53"/>
      <c r="F117" s="53"/>
      <c r="G117" s="40"/>
      <c r="H117" s="40"/>
      <c r="I117" s="40"/>
    </row>
    <row r="118" spans="1:9" x14ac:dyDescent="0.25">
      <c r="A118" s="85"/>
      <c r="B118" s="44"/>
      <c r="C118" s="2" t="s">
        <v>365</v>
      </c>
      <c r="D118" s="53"/>
      <c r="E118" s="53"/>
      <c r="F118" s="53"/>
      <c r="G118" s="40"/>
      <c r="H118" s="40"/>
      <c r="I118" s="40"/>
    </row>
    <row r="119" spans="1:9" ht="30" x14ac:dyDescent="0.25">
      <c r="A119" s="85"/>
      <c r="B119" s="44"/>
      <c r="C119" s="2" t="s">
        <v>366</v>
      </c>
      <c r="D119" s="53"/>
      <c r="E119" s="53"/>
      <c r="F119" s="53"/>
      <c r="G119" s="40"/>
      <c r="H119" s="40"/>
      <c r="I119" s="40"/>
    </row>
    <row r="120" spans="1:9" ht="60" x14ac:dyDescent="0.25">
      <c r="A120" s="85"/>
      <c r="B120" s="44"/>
      <c r="C120" s="2" t="s">
        <v>367</v>
      </c>
      <c r="D120" s="53"/>
      <c r="E120" s="53"/>
      <c r="F120" s="53"/>
      <c r="G120" s="40"/>
      <c r="H120" s="40"/>
      <c r="I120" s="40"/>
    </row>
    <row r="121" spans="1:9" ht="30" x14ac:dyDescent="0.25">
      <c r="A121" s="85"/>
      <c r="B121" s="44"/>
      <c r="C121" s="2" t="s">
        <v>368</v>
      </c>
      <c r="D121" s="53"/>
      <c r="E121" s="53"/>
      <c r="F121" s="53"/>
      <c r="G121" s="40"/>
      <c r="H121" s="40"/>
      <c r="I121" s="40"/>
    </row>
    <row r="122" spans="1:9" ht="30" x14ac:dyDescent="0.25">
      <c r="A122" s="85"/>
      <c r="B122" s="44"/>
      <c r="C122" s="2" t="s">
        <v>369</v>
      </c>
      <c r="D122" s="53"/>
      <c r="E122" s="53"/>
      <c r="F122" s="53"/>
      <c r="G122" s="40"/>
      <c r="H122" s="40"/>
      <c r="I122" s="40"/>
    </row>
    <row r="123" spans="1:9" ht="30" x14ac:dyDescent="0.25">
      <c r="A123" s="85"/>
      <c r="B123" s="44"/>
      <c r="C123" s="2" t="s">
        <v>370</v>
      </c>
      <c r="D123" s="53"/>
      <c r="E123" s="53"/>
      <c r="F123" s="53"/>
      <c r="G123" s="40"/>
      <c r="H123" s="40"/>
      <c r="I123" s="40"/>
    </row>
    <row r="124" spans="1:9" ht="30" x14ac:dyDescent="0.25">
      <c r="A124" s="85"/>
      <c r="B124" s="44"/>
      <c r="C124" s="2" t="s">
        <v>371</v>
      </c>
      <c r="D124" s="53"/>
      <c r="E124" s="53"/>
      <c r="F124" s="53"/>
      <c r="G124" s="40"/>
      <c r="H124" s="40"/>
      <c r="I124" s="40"/>
    </row>
    <row r="125" spans="1:9" ht="30" x14ac:dyDescent="0.25">
      <c r="A125" s="85"/>
      <c r="B125" s="44"/>
      <c r="C125" s="2" t="s">
        <v>372</v>
      </c>
      <c r="D125" s="53"/>
      <c r="E125" s="53"/>
      <c r="F125" s="53"/>
      <c r="G125" s="40"/>
      <c r="H125" s="40"/>
      <c r="I125" s="40"/>
    </row>
    <row r="126" spans="1:9" ht="30" x14ac:dyDescent="0.25">
      <c r="A126" s="85"/>
      <c r="B126" s="44"/>
      <c r="C126" s="2" t="s">
        <v>373</v>
      </c>
      <c r="D126" s="53"/>
      <c r="E126" s="53"/>
      <c r="F126" s="53"/>
      <c r="G126" s="40"/>
      <c r="H126" s="40"/>
      <c r="I126" s="40"/>
    </row>
    <row r="127" spans="1:9" ht="30" x14ac:dyDescent="0.25">
      <c r="A127" s="85"/>
      <c r="B127" s="44"/>
      <c r="C127" s="2" t="s">
        <v>374</v>
      </c>
      <c r="D127" s="53"/>
      <c r="E127" s="53"/>
      <c r="F127" s="53"/>
      <c r="G127" s="40"/>
      <c r="H127" s="40"/>
      <c r="I127" s="40"/>
    </row>
    <row r="128" spans="1:9" ht="30" x14ac:dyDescent="0.25">
      <c r="A128" s="85"/>
      <c r="B128" s="44"/>
      <c r="C128" s="2" t="s">
        <v>375</v>
      </c>
      <c r="D128" s="53"/>
      <c r="E128" s="53"/>
      <c r="F128" s="53"/>
      <c r="G128" s="40"/>
      <c r="H128" s="40"/>
      <c r="I128" s="40"/>
    </row>
    <row r="129" spans="1:9" ht="30" x14ac:dyDescent="0.25">
      <c r="A129" s="86"/>
      <c r="B129" s="44"/>
      <c r="C129" s="2" t="s">
        <v>376</v>
      </c>
      <c r="D129" s="54"/>
      <c r="E129" s="54"/>
      <c r="F129" s="54"/>
      <c r="G129" s="41"/>
      <c r="H129" s="41"/>
      <c r="I129" s="41"/>
    </row>
    <row r="130" spans="1:9" x14ac:dyDescent="0.25">
      <c r="A130" s="84">
        <v>7</v>
      </c>
      <c r="B130" s="44" t="s">
        <v>392</v>
      </c>
      <c r="C130" s="1" t="s">
        <v>509</v>
      </c>
      <c r="D130" s="52"/>
      <c r="E130" s="52">
        <f>D130*0.19</f>
        <v>0</v>
      </c>
      <c r="F130" s="52">
        <f>SUM(D130:E149)</f>
        <v>0</v>
      </c>
      <c r="G130" s="39" t="s">
        <v>484</v>
      </c>
      <c r="H130" s="39">
        <v>2</v>
      </c>
      <c r="I130" s="42">
        <f>+H130*F130</f>
        <v>0</v>
      </c>
    </row>
    <row r="131" spans="1:9" x14ac:dyDescent="0.25">
      <c r="A131" s="85"/>
      <c r="B131" s="44"/>
      <c r="C131" s="1" t="s">
        <v>558</v>
      </c>
      <c r="D131" s="53"/>
      <c r="E131" s="53"/>
      <c r="F131" s="53"/>
      <c r="G131" s="40"/>
      <c r="H131" s="40"/>
      <c r="I131" s="40"/>
    </row>
    <row r="132" spans="1:9" x14ac:dyDescent="0.25">
      <c r="A132" s="85"/>
      <c r="B132" s="44"/>
      <c r="C132" s="1" t="s">
        <v>559</v>
      </c>
      <c r="D132" s="53"/>
      <c r="E132" s="53"/>
      <c r="F132" s="53"/>
      <c r="G132" s="40"/>
      <c r="H132" s="40"/>
      <c r="I132" s="40"/>
    </row>
    <row r="133" spans="1:9" ht="30" x14ac:dyDescent="0.25">
      <c r="A133" s="85"/>
      <c r="B133" s="44"/>
      <c r="C133" s="2" t="s">
        <v>393</v>
      </c>
      <c r="D133" s="53"/>
      <c r="E133" s="53"/>
      <c r="F133" s="53"/>
      <c r="G133" s="40"/>
      <c r="H133" s="40"/>
      <c r="I133" s="40"/>
    </row>
    <row r="134" spans="1:9" x14ac:dyDescent="0.25">
      <c r="A134" s="85"/>
      <c r="B134" s="44"/>
      <c r="C134" s="2" t="s">
        <v>394</v>
      </c>
      <c r="D134" s="53"/>
      <c r="E134" s="53"/>
      <c r="F134" s="53"/>
      <c r="G134" s="40"/>
      <c r="H134" s="40"/>
      <c r="I134" s="40"/>
    </row>
    <row r="135" spans="1:9" ht="30" x14ac:dyDescent="0.25">
      <c r="A135" s="85"/>
      <c r="B135" s="44"/>
      <c r="C135" s="2" t="s">
        <v>395</v>
      </c>
      <c r="D135" s="53"/>
      <c r="E135" s="53"/>
      <c r="F135" s="53"/>
      <c r="G135" s="40"/>
      <c r="H135" s="40"/>
      <c r="I135" s="40"/>
    </row>
    <row r="136" spans="1:9" ht="45" x14ac:dyDescent="0.25">
      <c r="A136" s="85"/>
      <c r="B136" s="44"/>
      <c r="C136" s="2" t="s">
        <v>396</v>
      </c>
      <c r="D136" s="53"/>
      <c r="E136" s="53"/>
      <c r="F136" s="53"/>
      <c r="G136" s="40"/>
      <c r="H136" s="40"/>
      <c r="I136" s="40"/>
    </row>
    <row r="137" spans="1:9" ht="30" x14ac:dyDescent="0.25">
      <c r="A137" s="85"/>
      <c r="B137" s="44"/>
      <c r="C137" s="2" t="s">
        <v>397</v>
      </c>
      <c r="D137" s="53"/>
      <c r="E137" s="53"/>
      <c r="F137" s="53"/>
      <c r="G137" s="40"/>
      <c r="H137" s="40"/>
      <c r="I137" s="40"/>
    </row>
    <row r="138" spans="1:9" ht="30" x14ac:dyDescent="0.25">
      <c r="A138" s="85"/>
      <c r="B138" s="44"/>
      <c r="C138" s="2" t="s">
        <v>398</v>
      </c>
      <c r="D138" s="53"/>
      <c r="E138" s="53"/>
      <c r="F138" s="53"/>
      <c r="G138" s="40"/>
      <c r="H138" s="40"/>
      <c r="I138" s="40"/>
    </row>
    <row r="139" spans="1:9" ht="30" x14ac:dyDescent="0.25">
      <c r="A139" s="85"/>
      <c r="B139" s="44"/>
      <c r="C139" s="2" t="s">
        <v>399</v>
      </c>
      <c r="D139" s="53"/>
      <c r="E139" s="53"/>
      <c r="F139" s="53"/>
      <c r="G139" s="40"/>
      <c r="H139" s="40"/>
      <c r="I139" s="40"/>
    </row>
    <row r="140" spans="1:9" ht="30" x14ac:dyDescent="0.25">
      <c r="A140" s="85"/>
      <c r="B140" s="44"/>
      <c r="C140" s="2" t="s">
        <v>400</v>
      </c>
      <c r="D140" s="53"/>
      <c r="E140" s="53"/>
      <c r="F140" s="53"/>
      <c r="G140" s="40"/>
      <c r="H140" s="40"/>
      <c r="I140" s="40"/>
    </row>
    <row r="141" spans="1:9" ht="30" x14ac:dyDescent="0.25">
      <c r="A141" s="85"/>
      <c r="B141" s="44"/>
      <c r="C141" s="2" t="s">
        <v>401</v>
      </c>
      <c r="D141" s="53"/>
      <c r="E141" s="53"/>
      <c r="F141" s="53"/>
      <c r="G141" s="40"/>
      <c r="H141" s="40"/>
      <c r="I141" s="40"/>
    </row>
    <row r="142" spans="1:9" ht="30" x14ac:dyDescent="0.25">
      <c r="A142" s="85"/>
      <c r="B142" s="44"/>
      <c r="C142" s="2" t="s">
        <v>402</v>
      </c>
      <c r="D142" s="53"/>
      <c r="E142" s="53"/>
      <c r="F142" s="53"/>
      <c r="G142" s="40"/>
      <c r="H142" s="40"/>
      <c r="I142" s="40"/>
    </row>
    <row r="143" spans="1:9" ht="30" x14ac:dyDescent="0.25">
      <c r="A143" s="85"/>
      <c r="B143" s="44"/>
      <c r="C143" s="2" t="s">
        <v>403</v>
      </c>
      <c r="D143" s="53"/>
      <c r="E143" s="53"/>
      <c r="F143" s="53"/>
      <c r="G143" s="40"/>
      <c r="H143" s="40"/>
      <c r="I143" s="40"/>
    </row>
    <row r="144" spans="1:9" ht="30" x14ac:dyDescent="0.25">
      <c r="A144" s="85"/>
      <c r="B144" s="44"/>
      <c r="C144" s="2" t="s">
        <v>404</v>
      </c>
      <c r="D144" s="53"/>
      <c r="E144" s="53"/>
      <c r="F144" s="53"/>
      <c r="G144" s="40"/>
      <c r="H144" s="40"/>
      <c r="I144" s="40"/>
    </row>
    <row r="145" spans="1:9" ht="30" x14ac:dyDescent="0.25">
      <c r="A145" s="85"/>
      <c r="B145" s="44"/>
      <c r="C145" s="2" t="s">
        <v>405</v>
      </c>
      <c r="D145" s="53"/>
      <c r="E145" s="53"/>
      <c r="F145" s="53"/>
      <c r="G145" s="40"/>
      <c r="H145" s="40"/>
      <c r="I145" s="40"/>
    </row>
    <row r="146" spans="1:9" ht="30" x14ac:dyDescent="0.25">
      <c r="A146" s="85"/>
      <c r="B146" s="44"/>
      <c r="C146" s="2" t="s">
        <v>385</v>
      </c>
      <c r="D146" s="53"/>
      <c r="E146" s="53"/>
      <c r="F146" s="53"/>
      <c r="G146" s="40"/>
      <c r="H146" s="40"/>
      <c r="I146" s="40"/>
    </row>
    <row r="147" spans="1:9" ht="30" x14ac:dyDescent="0.25">
      <c r="A147" s="85"/>
      <c r="B147" s="44"/>
      <c r="C147" s="2" t="s">
        <v>406</v>
      </c>
      <c r="D147" s="53"/>
      <c r="E147" s="53"/>
      <c r="F147" s="53"/>
      <c r="G147" s="40"/>
      <c r="H147" s="40"/>
      <c r="I147" s="40"/>
    </row>
    <row r="148" spans="1:9" ht="30" x14ac:dyDescent="0.25">
      <c r="A148" s="85"/>
      <c r="B148" s="44"/>
      <c r="C148" s="2" t="s">
        <v>387</v>
      </c>
      <c r="D148" s="53"/>
      <c r="E148" s="53"/>
      <c r="F148" s="53"/>
      <c r="G148" s="40"/>
      <c r="H148" s="40"/>
      <c r="I148" s="40"/>
    </row>
    <row r="149" spans="1:9" ht="30" x14ac:dyDescent="0.25">
      <c r="A149" s="85"/>
      <c r="B149" s="77"/>
      <c r="C149" s="9" t="s">
        <v>388</v>
      </c>
      <c r="D149" s="53"/>
      <c r="E149" s="53"/>
      <c r="F149" s="53"/>
      <c r="G149" s="40"/>
      <c r="H149" s="40"/>
      <c r="I149" s="40"/>
    </row>
    <row r="150" spans="1:9" ht="35.25" customHeight="1" x14ac:dyDescent="0.25">
      <c r="A150" s="87" t="s">
        <v>512</v>
      </c>
      <c r="B150" s="88"/>
      <c r="C150" s="88"/>
      <c r="D150" s="88"/>
      <c r="E150" s="88"/>
      <c r="F150" s="88"/>
      <c r="G150" s="88"/>
      <c r="H150" s="18"/>
      <c r="I150" s="19"/>
    </row>
    <row r="151" spans="1:9" x14ac:dyDescent="0.25">
      <c r="A151" s="84">
        <v>8</v>
      </c>
      <c r="B151" s="44" t="s">
        <v>259</v>
      </c>
      <c r="C151" s="1" t="s">
        <v>520</v>
      </c>
      <c r="D151" s="52"/>
      <c r="E151" s="52">
        <f>D151*0.19</f>
        <v>0</v>
      </c>
      <c r="F151" s="52">
        <f>SUM(D151:E161)</f>
        <v>0</v>
      </c>
      <c r="G151" s="39" t="s">
        <v>484</v>
      </c>
      <c r="H151" s="39">
        <v>2</v>
      </c>
      <c r="I151" s="42">
        <f>+H151*F151</f>
        <v>0</v>
      </c>
    </row>
    <row r="152" spans="1:9" x14ac:dyDescent="0.25">
      <c r="A152" s="85"/>
      <c r="B152" s="44"/>
      <c r="C152" s="1" t="s">
        <v>471</v>
      </c>
      <c r="D152" s="53"/>
      <c r="E152" s="53"/>
      <c r="F152" s="53"/>
      <c r="G152" s="40"/>
      <c r="H152" s="40"/>
      <c r="I152" s="40"/>
    </row>
    <row r="153" spans="1:9" x14ac:dyDescent="0.25">
      <c r="A153" s="85"/>
      <c r="B153" s="44"/>
      <c r="C153" s="1" t="s">
        <v>472</v>
      </c>
      <c r="D153" s="53"/>
      <c r="E153" s="53"/>
      <c r="F153" s="53"/>
      <c r="G153" s="40"/>
      <c r="H153" s="40"/>
      <c r="I153" s="40"/>
    </row>
    <row r="154" spans="1:9" x14ac:dyDescent="0.25">
      <c r="A154" s="85"/>
      <c r="B154" s="44"/>
      <c r="C154" s="2" t="s">
        <v>260</v>
      </c>
      <c r="D154" s="53"/>
      <c r="E154" s="53"/>
      <c r="F154" s="53"/>
      <c r="G154" s="40"/>
      <c r="H154" s="40"/>
      <c r="I154" s="40"/>
    </row>
    <row r="155" spans="1:9" x14ac:dyDescent="0.25">
      <c r="A155" s="85"/>
      <c r="B155" s="44"/>
      <c r="C155" s="2" t="s">
        <v>261</v>
      </c>
      <c r="D155" s="53"/>
      <c r="E155" s="53"/>
      <c r="F155" s="53"/>
      <c r="G155" s="40"/>
      <c r="H155" s="40"/>
      <c r="I155" s="40"/>
    </row>
    <row r="156" spans="1:9" ht="30" x14ac:dyDescent="0.25">
      <c r="A156" s="85"/>
      <c r="B156" s="44"/>
      <c r="C156" s="2" t="s">
        <v>262</v>
      </c>
      <c r="D156" s="53"/>
      <c r="E156" s="53"/>
      <c r="F156" s="53"/>
      <c r="G156" s="40"/>
      <c r="H156" s="40"/>
      <c r="I156" s="40"/>
    </row>
    <row r="157" spans="1:9" x14ac:dyDescent="0.25">
      <c r="A157" s="85"/>
      <c r="B157" s="44"/>
      <c r="C157" s="2" t="s">
        <v>263</v>
      </c>
      <c r="D157" s="53"/>
      <c r="E157" s="53"/>
      <c r="F157" s="53"/>
      <c r="G157" s="40"/>
      <c r="H157" s="40"/>
      <c r="I157" s="40"/>
    </row>
    <row r="158" spans="1:9" x14ac:dyDescent="0.25">
      <c r="A158" s="85"/>
      <c r="B158" s="44"/>
      <c r="C158" s="2" t="s">
        <v>264</v>
      </c>
      <c r="D158" s="53"/>
      <c r="E158" s="53"/>
      <c r="F158" s="53"/>
      <c r="G158" s="40"/>
      <c r="H158" s="40"/>
      <c r="I158" s="40"/>
    </row>
    <row r="159" spans="1:9" x14ac:dyDescent="0.25">
      <c r="A159" s="85"/>
      <c r="B159" s="44"/>
      <c r="C159" s="2" t="s">
        <v>265</v>
      </c>
      <c r="D159" s="53"/>
      <c r="E159" s="53"/>
      <c r="F159" s="53"/>
      <c r="G159" s="40"/>
      <c r="H159" s="40"/>
      <c r="I159" s="40"/>
    </row>
    <row r="160" spans="1:9" ht="45" x14ac:dyDescent="0.25">
      <c r="A160" s="85"/>
      <c r="B160" s="44"/>
      <c r="C160" s="2" t="s">
        <v>266</v>
      </c>
      <c r="D160" s="53"/>
      <c r="E160" s="53"/>
      <c r="F160" s="53"/>
      <c r="G160" s="40"/>
      <c r="H160" s="40"/>
      <c r="I160" s="40"/>
    </row>
    <row r="161" spans="1:12" ht="90" x14ac:dyDescent="0.25">
      <c r="A161" s="86"/>
      <c r="B161" s="44"/>
      <c r="C161" s="2" t="s">
        <v>267</v>
      </c>
      <c r="D161" s="54"/>
      <c r="E161" s="54"/>
      <c r="F161" s="54"/>
      <c r="G161" s="41"/>
      <c r="H161" s="41"/>
      <c r="I161" s="41"/>
    </row>
    <row r="162" spans="1:12" ht="45.95" customHeight="1" x14ac:dyDescent="0.25">
      <c r="A162" s="89" t="s">
        <v>499</v>
      </c>
      <c r="B162" s="90"/>
      <c r="C162" s="90"/>
      <c r="D162" s="90"/>
      <c r="E162" s="90"/>
      <c r="F162" s="90"/>
      <c r="G162" s="91"/>
      <c r="H162" s="24">
        <f>SUM(H4:H161)</f>
        <v>19</v>
      </c>
      <c r="I162" s="23">
        <f>SUM(I4:I161)</f>
        <v>0</v>
      </c>
      <c r="L162" s="13"/>
    </row>
  </sheetData>
  <mergeCells count="68">
    <mergeCell ref="H4:H28"/>
    <mergeCell ref="I4:I28"/>
    <mergeCell ref="A4:A28"/>
    <mergeCell ref="C1:I2"/>
    <mergeCell ref="A1:B2"/>
    <mergeCell ref="B4:B28"/>
    <mergeCell ref="D4:D28"/>
    <mergeCell ref="E4:E28"/>
    <mergeCell ref="F4:F28"/>
    <mergeCell ref="G4:G28"/>
    <mergeCell ref="I29:I60"/>
    <mergeCell ref="G61:G83"/>
    <mergeCell ref="H61:H83"/>
    <mergeCell ref="I61:I83"/>
    <mergeCell ref="B61:B83"/>
    <mergeCell ref="D61:D83"/>
    <mergeCell ref="F61:F83"/>
    <mergeCell ref="E61:E83"/>
    <mergeCell ref="B29:B60"/>
    <mergeCell ref="D29:D60"/>
    <mergeCell ref="E29:E60"/>
    <mergeCell ref="F29:F60"/>
    <mergeCell ref="G29:G60"/>
    <mergeCell ref="H29:H60"/>
    <mergeCell ref="I84:I101"/>
    <mergeCell ref="H102:H113"/>
    <mergeCell ref="I102:I113"/>
    <mergeCell ref="G102:G113"/>
    <mergeCell ref="B102:B113"/>
    <mergeCell ref="D102:D113"/>
    <mergeCell ref="E102:E113"/>
    <mergeCell ref="F102:F113"/>
    <mergeCell ref="B84:B101"/>
    <mergeCell ref="D84:D101"/>
    <mergeCell ref="E84:E101"/>
    <mergeCell ref="F84:F101"/>
    <mergeCell ref="G84:G101"/>
    <mergeCell ref="H84:H101"/>
    <mergeCell ref="I114:I129"/>
    <mergeCell ref="H130:H149"/>
    <mergeCell ref="I130:I149"/>
    <mergeCell ref="G130:G149"/>
    <mergeCell ref="B130:B149"/>
    <mergeCell ref="D130:D149"/>
    <mergeCell ref="E130:E149"/>
    <mergeCell ref="F130:F149"/>
    <mergeCell ref="B114:B129"/>
    <mergeCell ref="D114:D129"/>
    <mergeCell ref="E114:E129"/>
    <mergeCell ref="F114:F129"/>
    <mergeCell ref="G114:G129"/>
    <mergeCell ref="H114:H129"/>
    <mergeCell ref="I151:I161"/>
    <mergeCell ref="B151:B161"/>
    <mergeCell ref="D151:D161"/>
    <mergeCell ref="E151:E161"/>
    <mergeCell ref="F151:F161"/>
    <mergeCell ref="G151:G161"/>
    <mergeCell ref="H151:H161"/>
    <mergeCell ref="A29:A60"/>
    <mergeCell ref="A61:A83"/>
    <mergeCell ref="A150:G150"/>
    <mergeCell ref="A151:A161"/>
    <mergeCell ref="A162:G162"/>
    <mergeCell ref="A84:A101"/>
    <mergeCell ref="A102:A113"/>
    <mergeCell ref="A114:A129"/>
    <mergeCell ref="A130:A1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SOLUCIÓN AU PB</vt:lpstr>
      <vt:lpstr>SOLUCIÓN AU PV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Administrativa CCC</dc:creator>
  <cp:lastModifiedBy>Laura Bravo</cp:lastModifiedBy>
  <dcterms:created xsi:type="dcterms:W3CDTF">2023-11-15T14:52:28Z</dcterms:created>
  <dcterms:modified xsi:type="dcterms:W3CDTF">2024-02-26T15:26:44Z</dcterms:modified>
</cp:coreProperties>
</file>